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40" windowHeight="7755" tabRatio="856"/>
  </bookViews>
  <sheets>
    <sheet name="Principales Indicadores" sheetId="115" r:id="rId1"/>
    <sheet name="Actividad Económica" sheetId="109" r:id="rId2"/>
    <sheet name="Industria Manucfacturera" sheetId="98" r:id="rId3"/>
    <sheet name="Comercio" sheetId="112" r:id="rId4"/>
    <sheet name="Construcción" sheetId="116" r:id="rId5"/>
    <sheet name="Precios" sheetId="106" r:id="rId6"/>
    <sheet name="Comercio Exterior  " sheetId="118" r:id="rId7"/>
    <sheet name="Servicios" sheetId="107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1">#REF!</definedName>
    <definedName name="_IMP7" localSheetId="2">#REF!</definedName>
    <definedName name="_IMP7">#REF!</definedName>
    <definedName name="_IMP8">#REF!</definedName>
    <definedName name="_Order1" hidden="1">255</definedName>
    <definedName name="_xlnm.Print_Area" localSheetId="1">'Actividad Económica'!$B$1:$Q$22</definedName>
    <definedName name="_xlnm.Print_Area" localSheetId="3">Comercio!$B$1:$T$27</definedName>
    <definedName name="_xlnm.Print_Area" localSheetId="9">Fuentes!$B$4:$F$28</definedName>
    <definedName name="_xlnm.Print_Area" localSheetId="2">'Industria Manucfacturera'!$B$2:$T$33</definedName>
    <definedName name="_xlnm.Print_Area" localSheetId="5">Precios!$B$1:$T$26</definedName>
    <definedName name="_xlnm.Print_Area" localSheetId="0">'Principales Indicadores'!$C$4:$Y$122</definedName>
    <definedName name="_xlnm.Print_Area" localSheetId="7">Servicios!$B$3:$P$52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7">[19]!SIGADERED</definedName>
    <definedName name="SIGADERD">[19]!SIGADERED</definedName>
    <definedName name="TOTAL">[2]SIGADE!$A$2:$AU$306</definedName>
    <definedName name="TRANS" localSheetId="1">#REF!</definedName>
    <definedName name="TRANS" localSheetId="3">#REF!</definedName>
    <definedName name="TRANS" localSheetId="2">#REF!</definedName>
    <definedName name="TRANS" localSheetId="5">#REF!</definedName>
    <definedName name="TRANS" localSheetId="0">#REF!</definedName>
    <definedName name="TRANS" localSheetId="7">#REF!</definedName>
    <definedName name="TRANS">#REF!</definedName>
  </definedNames>
  <calcPr calcId="124519"/>
</workbook>
</file>

<file path=xl/calcChain.xml><?xml version="1.0" encoding="utf-8"?>
<calcChain xmlns="http://schemas.openxmlformats.org/spreadsheetml/2006/main">
  <c r="Q71" i="115"/>
  <c r="N71"/>
  <c r="M71"/>
  <c r="L71"/>
  <c r="Q70"/>
  <c r="M17" i="116"/>
  <c r="M15"/>
  <c r="H103" i="115" l="1"/>
  <c r="Q111"/>
  <c r="Q109"/>
  <c r="Q107"/>
  <c r="Q105"/>
  <c r="Q103"/>
  <c r="F38" i="119" l="1"/>
  <c r="E38"/>
  <c r="D38"/>
  <c r="F13" i="118"/>
  <c r="E13"/>
</calcChain>
</file>

<file path=xl/sharedStrings.xml><?xml version="1.0" encoding="utf-8"?>
<sst xmlns="http://schemas.openxmlformats.org/spreadsheetml/2006/main" count="701" uniqueCount="242">
  <si>
    <t>Nivel general</t>
  </si>
  <si>
    <t>Equipamiento y mantenimiento del hogar</t>
  </si>
  <si>
    <t>Educación</t>
  </si>
  <si>
    <t>Servicios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</si>
  <si>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</si>
  <si>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</si>
  <si>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</si>
  <si>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</si>
  <si>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</si>
  <si>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</si>
  <si>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</si>
  <si>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</si>
  <si>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</si>
  <si>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</si>
  <si>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</si>
  <si>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</si>
  <si>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Peso por división año base (2004)</t>
  </si>
  <si>
    <t>Alimentos y bebidas</t>
  </si>
  <si>
    <t>Sustancias y productos químicos</t>
  </si>
  <si>
    <t>Edición e impresión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</si>
  <si>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</si>
  <si>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</si>
  <si>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</si>
  <si>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</si>
  <si>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</si>
  <si>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</si>
  <si>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</si>
  <si>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</si>
  <si>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</si>
  <si>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</si>
  <si>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</si>
  <si>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</si>
  <si>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</si>
  <si>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</si>
  <si>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</si>
  <si>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</si>
  <si>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</si>
  <si>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pesos</t>
  </si>
  <si>
    <t>bocas</t>
  </si>
  <si>
    <t>var. % mensual</t>
  </si>
  <si>
    <t>var. %</t>
  </si>
  <si>
    <t>Ventas totales en supermercados</t>
  </si>
  <si>
    <t>millones de US$</t>
  </si>
  <si>
    <t>Enlaces para mayor información</t>
  </si>
  <si>
    <t>2° trim. 2020</t>
  </si>
  <si>
    <t>3° trim. 2020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</si>
  <si>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</si>
  <si>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</si>
  <si>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</si>
  <si>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</si>
  <si>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</si>
  <si>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</si>
  <si>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</si>
  <si>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</si>
  <si>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</si>
  <si>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</si>
  <si>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</si>
  <si>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</si>
  <si>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</si>
  <si>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</si>
  <si>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</si>
  <si>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</si>
  <si>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</si>
  <si>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Procesamiento de carne y pescado</t>
  </si>
  <si>
    <t>Aceites y grasas de origen vegetal</t>
  </si>
  <si>
    <t>Productos textiles y de cuero</t>
  </si>
  <si>
    <t>Madera, papel y productos derivados, excepto muebles</t>
  </si>
  <si>
    <t>Productos de caucho, plástico y minerales no metálicos</t>
  </si>
  <si>
    <t>Productos elaborados de metal, excepto maquinaria y equipo</t>
  </si>
  <si>
    <t>Maquinaria agrícola y equipos de uso general</t>
  </si>
  <si>
    <t>Equipos de oficina, electrónicos y medicinales</t>
  </si>
  <si>
    <t>Vehículos automotores y transporte</t>
  </si>
  <si>
    <t>Muebles y colchones</t>
  </si>
  <si>
    <t>Reciclamiento y reparación de maquinarias</t>
  </si>
  <si>
    <t>Coque y productos de la refinación del petróleo</t>
  </si>
  <si>
    <t>Metales comunes</t>
  </si>
  <si>
    <t>Índice Provincial de Actividad Industrial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</si>
  <si>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</si>
  <si>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</si>
  <si>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</si>
  <si>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</si>
  <si>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</si>
  <si>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</si>
  <si>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</si>
  <si>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Gas</t>
  </si>
  <si>
    <t>Agua</t>
  </si>
  <si>
    <t>Empleo</t>
  </si>
  <si>
    <t>Energía</t>
  </si>
  <si>
    <t>Gasoil</t>
  </si>
  <si>
    <t>Gas industrial</t>
  </si>
  <si>
    <t>Ingresos 
Brutos</t>
  </si>
  <si>
    <t>Patentamiento y transferencias de autos</t>
  </si>
  <si>
    <t xml:space="preserve">Indicador Sintético de Actividad Económica. </t>
  </si>
  <si>
    <t>COMERCIO</t>
  </si>
  <si>
    <t>COMERCIO EXTERIOR</t>
  </si>
  <si>
    <t xml:space="preserve">CUENTAS PROVINCIALES </t>
  </si>
  <si>
    <t>INDUSTRIA MANUFACTURERA</t>
  </si>
  <si>
    <t>SERVICIOS</t>
  </si>
  <si>
    <t>Faena</t>
  </si>
  <si>
    <t>Indicadores anual</t>
  </si>
  <si>
    <t>Indicadores mensuales</t>
  </si>
  <si>
    <t>Indicador Sintético de Actividad Económica. (ISAE)</t>
  </si>
  <si>
    <t>Índice Provincial de Actividad Industrial. (IPAI)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</si>
  <si>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</si>
  <si>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</si>
  <si>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</si>
  <si>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</si>
  <si>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</si>
  <si>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</si>
  <si>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</si>
  <si>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</si>
  <si>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</si>
  <si>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</si>
  <si>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</si>
  <si>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</si>
  <si>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</si>
  <si>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</si>
  <si>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</si>
  <si>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</si>
  <si>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</si>
  <si>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</si>
  <si>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</si>
  <si>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</si>
  <si>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</si>
  <si>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</si>
  <si>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Peso por sector dentro del PBG. Año 2019</t>
  </si>
  <si>
    <t>PBG nominal</t>
  </si>
  <si>
    <t>Consumo Intermedio</t>
  </si>
  <si>
    <t>PBG a precios corrientes</t>
  </si>
  <si>
    <t>Ponderaciones por división del IPC en el período base 2014</t>
  </si>
  <si>
    <t>Valor m2</t>
  </si>
  <si>
    <t>valor m2 / var. % mensual</t>
  </si>
  <si>
    <t>Industria Manufacturera</t>
  </si>
  <si>
    <t>Comercio</t>
  </si>
  <si>
    <t xml:space="preserve">Ver en sitio web </t>
  </si>
  <si>
    <t>Ver en sitio web</t>
  </si>
  <si>
    <t>Índice Provincial de la Actividad Industrial (IPAI)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</si>
  <si>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</si>
  <si>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</si>
  <si>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</si>
  <si>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</si>
  <si>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</si>
  <si>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4° trim. 2019</t>
  </si>
  <si>
    <t>4° trim. 2020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</si>
  <si>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</si>
  <si>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</si>
  <si>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</si>
  <si>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</si>
  <si>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</si>
  <si>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</si>
  <si>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</si>
  <si>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</si>
  <si>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</si>
  <si>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 xml:space="preserve">        Cantidad de bocas</t>
  </si>
  <si>
    <t xml:space="preserve">        Ticket promedio</t>
  </si>
  <si>
    <t>/// Dato que no corresponde presentar debido a la naturaleza de las cosas o del cálculo</t>
  </si>
  <si>
    <t xml:space="preserve">MERCADO DE TRABAJO </t>
  </si>
  <si>
    <t>1° trim. 2020</t>
  </si>
  <si>
    <r>
      <t xml:space="preserve">Miles de cabezas Bovinos
</t>
    </r>
    <r>
      <rPr>
        <sz val="9"/>
        <rFont val="Arial"/>
        <family val="2"/>
      </rPr>
      <t>var. % mensual</t>
    </r>
  </si>
  <si>
    <r>
      <t xml:space="preserve">Miles de cabezas Porcinos
</t>
    </r>
    <r>
      <rPr>
        <sz val="9"/>
        <rFont val="Arial"/>
        <family val="2"/>
      </rPr>
      <t>var. %  mensual</t>
    </r>
  </si>
  <si>
    <r>
      <rPr>
        <b/>
        <sz val="9"/>
        <rFont val="Arial"/>
        <family val="2"/>
      </rPr>
      <t>var. %</t>
    </r>
    <r>
      <rPr>
        <sz val="9"/>
        <rFont val="Arial"/>
        <family val="2"/>
      </rPr>
      <t xml:space="preserve">
var. % real</t>
    </r>
  </si>
  <si>
    <r>
      <t xml:space="preserve">Miles de  Aves
</t>
    </r>
    <r>
      <rPr>
        <sz val="9"/>
        <rFont val="Arial"/>
        <family val="2"/>
      </rPr>
      <t>var. % mensual</t>
    </r>
  </si>
  <si>
    <t>ACTIVIDAD ECONÓMICA</t>
  </si>
  <si>
    <t>Último Dato</t>
  </si>
  <si>
    <t xml:space="preserve"> CONSTRUCCIÓN</t>
  </si>
  <si>
    <t xml:space="preserve"> ÍNDICE DE PRECIOS</t>
  </si>
  <si>
    <t xml:space="preserve">Costo de la construcción 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</si>
  <si>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</si>
  <si>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</si>
  <si>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</si>
  <si>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</si>
  <si>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</si>
  <si>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 xml:space="preserve">Construcción </t>
  </si>
  <si>
    <t>Energía eléctrica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</si>
  <si>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</si>
  <si>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</si>
  <si>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</si>
  <si>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</si>
  <si>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</si>
  <si>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</si>
  <si>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</si>
  <si>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 Costo de la Construcción (CC)</t>
  </si>
  <si>
    <t xml:space="preserve">Producto Bruto Geográfico </t>
  </si>
  <si>
    <t>Producto Bruto Geográfico (PBG) a precios corrientes</t>
  </si>
  <si>
    <t>Indicador Sintético de Actividad Económica (ISAE)</t>
  </si>
  <si>
    <t xml:space="preserve">var. % mensual 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</si>
  <si>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</si>
  <si>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</si>
  <si>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</si>
  <si>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</si>
  <si>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</si>
  <si>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Cantidad de registros</t>
  </si>
  <si>
    <t>RUVIM- Registro Único de situaciones de Violencia contra las Mujeres</t>
  </si>
  <si>
    <t>3° cuatr. 2018</t>
  </si>
  <si>
    <t>1°cuatr. 2019</t>
  </si>
  <si>
    <t>2° cuatr. 2019</t>
  </si>
  <si>
    <t>3° cuatr. 2019</t>
  </si>
  <si>
    <t xml:space="preserve">  Tipos de Registros</t>
  </si>
  <si>
    <t xml:space="preserve">      Denuncia policial</t>
  </si>
  <si>
    <t xml:space="preserve">      Atención médica</t>
  </si>
  <si>
    <t xml:space="preserve">      Asesoramiento y orientación</t>
  </si>
  <si>
    <t xml:space="preserve">      Denuncia judicial</t>
  </si>
  <si>
    <t xml:space="preserve">     Exposición policial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</si>
  <si>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</si>
  <si>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</si>
  <si>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</si>
  <si>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</si>
  <si>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</si>
  <si>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</si>
  <si>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</si>
  <si>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</si>
  <si>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</si>
  <si>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r>
      <t xml:space="preserve">var. % interanual </t>
    </r>
    <r>
      <rPr>
        <sz val="9"/>
        <rFont val="Arial"/>
        <family val="2"/>
      </rPr>
      <t xml:space="preserve">
</t>
    </r>
  </si>
  <si>
    <r>
      <t xml:space="preserve">miles de $
</t>
    </r>
    <r>
      <rPr>
        <sz val="9"/>
        <rFont val="Arial"/>
        <family val="2"/>
      </rPr>
      <t>var. % interanual real</t>
    </r>
  </si>
  <si>
    <t xml:space="preserve">var. % interanual.
</t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</si>
  <si>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</si>
  <si>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</si>
  <si>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</si>
  <si>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</si>
  <si>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</si>
  <si>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</si>
  <si>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</si>
  <si>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</si>
  <si>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</si>
  <si>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</si>
  <si>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</si>
  <si>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</si>
  <si>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</si>
  <si>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acumulada </t>
  </si>
  <si>
    <t xml:space="preserve">var. % </t>
  </si>
  <si>
    <t xml:space="preserve">var % </t>
  </si>
  <si>
    <t xml:space="preserve"> acumulada</t>
  </si>
  <si>
    <t xml:space="preserve">Comercio Exterior </t>
  </si>
  <si>
    <t>-- Dato ínfimo, menos de la mitad del último dígito mostrado</t>
  </si>
  <si>
    <t>--</t>
  </si>
  <si>
    <t>acum.
miles de $ / var. % acumulada</t>
  </si>
  <si>
    <t xml:space="preserve"> </t>
  </si>
  <si>
    <t>1° trim. 2021</t>
  </si>
  <si>
    <t>2° trim. 2021</t>
  </si>
  <si>
    <t/>
  </si>
  <si>
    <t>---</t>
  </si>
  <si>
    <t>Ponderaciones por capítulo del CC -Noviembre 2021</t>
  </si>
</sst>
</file>

<file path=xl/styles.xml><?xml version="1.0" encoding="utf-8"?>
<styleSheet xmlns="http://schemas.openxmlformats.org/spreadsheetml/2006/main">
  <numFmts count="17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_-;\-* #,##0.00_-;_-* &quot;-&quot;??_-;_-@_-"/>
    <numFmt numFmtId="167" formatCode="0.0"/>
    <numFmt numFmtId="168" formatCode="#,##0.0"/>
    <numFmt numFmtId="169" formatCode="0.0%"/>
    <numFmt numFmtId="170" formatCode="&quot;Último dato: &quot;\ mmm\-yy"/>
    <numFmt numFmtId="171" formatCode="yyyy"/>
    <numFmt numFmtId="172" formatCode="_-* #,##0.00\ _p_t_a_-;\-* #,##0.00\ _p_t_a_-;_-* &quot;-&quot;??\ _p_t_a_-;_-@_-"/>
    <numFmt numFmtId="173" formatCode="_ [$€-2]\ * #,##0.00_ ;_ [$€-2]\ * \-#,##0.00_ ;_ [$€-2]\ * &quot;-&quot;??_ "/>
    <numFmt numFmtId="174" formatCode="_-* #,##0.00\ _P_t_s_-;\-* #,##0.00\ _P_t_s_-;_-* &quot;-&quot;??\ _P_t_s_-;_-@_-"/>
    <numFmt numFmtId="175" formatCode="&quot;Peso por sector dentro del total -&quot;\ yyyy"/>
    <numFmt numFmtId="176" formatCode="&quot;Último dato:&quot;\ mmm\-yy"/>
    <numFmt numFmtId="177" formatCode="_-* #,##0.00\ &quot;Pts&quot;_-;\-* #,##0.00\ &quot;Pts&quot;_-;_-* &quot;-&quot;??\ &quot;Pts&quot;_-;_-@_-"/>
    <numFmt numFmtId="178" formatCode="&quot;Peso por grupo de artículo dentro del total. Año&quot;\ yyyy"/>
    <numFmt numFmtId="179" formatCode="&quot;Peso por sector dentro del PIB. Año&quot;\ yyyy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8.9"/>
      <name val="Arial"/>
      <family val="2"/>
    </font>
    <font>
      <sz val="8.9"/>
      <color theme="1"/>
      <name val="Arial"/>
      <family val="2"/>
    </font>
    <font>
      <sz val="8.9"/>
      <color theme="4" tint="-0.249977111117893"/>
      <name val="Arial"/>
      <family val="2"/>
    </font>
    <font>
      <b/>
      <sz val="8.9"/>
      <name val="Arial"/>
      <family val="2"/>
    </font>
    <font>
      <b/>
      <sz val="8.9"/>
      <color theme="4" tint="-0.249977111117893"/>
      <name val="Arial"/>
      <family val="2"/>
    </font>
    <font>
      <b/>
      <sz val="8"/>
      <color indexed="8"/>
      <name val="Arial"/>
      <family val="2"/>
    </font>
    <font>
      <b/>
      <sz val="8.5"/>
      <color indexed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F2F2F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3">
    <xf numFmtId="0" fontId="0" fillId="0" borderId="0"/>
    <xf numFmtId="0" fontId="5" fillId="0" borderId="0"/>
    <xf numFmtId="172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7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2" applyNumberFormat="1" applyFont="1"/>
    <xf numFmtId="169" fontId="44" fillId="0" borderId="0" xfId="132" applyNumberFormat="1" applyFont="1"/>
    <xf numFmtId="169" fontId="43" fillId="0" borderId="0" xfId="132" applyNumberFormat="1" applyFont="1"/>
    <xf numFmtId="167" fontId="43" fillId="0" borderId="0" xfId="132" applyNumberFormat="1" applyFont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8" fontId="44" fillId="0" borderId="0" xfId="132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9" fontId="46" fillId="2" borderId="0" xfId="132" applyNumberFormat="1" applyFont="1" applyFill="1"/>
    <xf numFmtId="169" fontId="45" fillId="2" borderId="0" xfId="132" applyNumberFormat="1" applyFont="1" applyFill="1"/>
    <xf numFmtId="3" fontId="46" fillId="2" borderId="0" xfId="132" applyNumberFormat="1" applyFont="1" applyFill="1"/>
    <xf numFmtId="169" fontId="45" fillId="0" borderId="0" xfId="132" applyNumberFormat="1" applyFont="1"/>
    <xf numFmtId="169" fontId="46" fillId="2" borderId="0" xfId="132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9" fontId="51" fillId="0" borderId="0" xfId="132" applyNumberFormat="1" applyFont="1"/>
    <xf numFmtId="169" fontId="48" fillId="2" borderId="0" xfId="132" applyNumberFormat="1" applyFont="1" applyFill="1" applyBorder="1" applyAlignment="1">
      <alignment horizontal="center"/>
    </xf>
    <xf numFmtId="169" fontId="48" fillId="2" borderId="0" xfId="132" applyNumberFormat="1" applyFont="1" applyFill="1" applyBorder="1"/>
    <xf numFmtId="169" fontId="48" fillId="0" borderId="0" xfId="132" applyNumberFormat="1" applyFont="1" applyBorder="1"/>
    <xf numFmtId="169" fontId="48" fillId="0" borderId="0" xfId="132" applyNumberFormat="1" applyFont="1" applyFill="1" applyBorder="1" applyAlignment="1">
      <alignment horizontal="center"/>
    </xf>
    <xf numFmtId="167" fontId="48" fillId="0" borderId="0" xfId="132" applyNumberFormat="1" applyFont="1" applyAlignment="1">
      <alignment horizontal="center" vertical="center"/>
    </xf>
    <xf numFmtId="169" fontId="48" fillId="0" borderId="0" xfId="132" applyNumberFormat="1" applyFont="1"/>
    <xf numFmtId="167" fontId="51" fillId="0" borderId="0" xfId="0" applyNumberFormat="1" applyFont="1" applyAlignment="1">
      <alignment horizontal="center" vertical="center"/>
    </xf>
    <xf numFmtId="0" fontId="53" fillId="0" borderId="0" xfId="0" applyFont="1"/>
    <xf numFmtId="169" fontId="53" fillId="0" borderId="0" xfId="132" applyNumberFormat="1" applyFont="1"/>
    <xf numFmtId="0" fontId="56" fillId="2" borderId="0" xfId="0" applyFont="1" applyFill="1" applyBorder="1" applyAlignment="1">
      <alignment horizontal="center"/>
    </xf>
    <xf numFmtId="169" fontId="52" fillId="0" borderId="0" xfId="132" applyNumberFormat="1" applyFont="1"/>
    <xf numFmtId="0" fontId="57" fillId="0" borderId="0" xfId="0" applyFont="1" applyAlignment="1">
      <alignment horizontal="center" vertical="center"/>
    </xf>
    <xf numFmtId="169" fontId="45" fillId="2" borderId="0" xfId="132" applyNumberFormat="1" applyFont="1" applyFill="1" applyBorder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9" fontId="43" fillId="0" borderId="0" xfId="132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9" fontId="48" fillId="0" borderId="27" xfId="132" applyNumberFormat="1" applyFont="1" applyBorder="1"/>
    <xf numFmtId="0" fontId="43" fillId="0" borderId="24" xfId="0" applyFont="1" applyBorder="1"/>
    <xf numFmtId="0" fontId="43" fillId="0" borderId="0" xfId="0" applyFont="1" applyBorder="1" applyAlignment="1">
      <alignment horizontal="center"/>
    </xf>
    <xf numFmtId="0" fontId="43" fillId="0" borderId="0" xfId="0" applyFont="1" applyBorder="1"/>
    <xf numFmtId="0" fontId="43" fillId="0" borderId="25" xfId="0" applyFont="1" applyBorder="1"/>
    <xf numFmtId="0" fontId="43" fillId="0" borderId="30" xfId="0" applyFont="1" applyBorder="1" applyAlignment="1">
      <alignment horizontal="center"/>
    </xf>
    <xf numFmtId="0" fontId="43" fillId="0" borderId="30" xfId="0" applyFont="1" applyBorder="1"/>
    <xf numFmtId="169" fontId="48" fillId="2" borderId="24" xfId="132" applyNumberFormat="1" applyFont="1" applyFill="1" applyBorder="1" applyAlignment="1">
      <alignment horizontal="left" indent="2"/>
    </xf>
    <xf numFmtId="169" fontId="48" fillId="2" borderId="25" xfId="132" applyNumberFormat="1" applyFont="1" applyFill="1" applyBorder="1" applyAlignment="1">
      <alignment horizontal="left" indent="2"/>
    </xf>
    <xf numFmtId="169" fontId="48" fillId="2" borderId="0" xfId="132" applyNumberFormat="1" applyFont="1" applyFill="1" applyBorder="1" applyAlignment="1">
      <alignment vertical="center"/>
    </xf>
    <xf numFmtId="0" fontId="48" fillId="0" borderId="24" xfId="0" applyFont="1" applyBorder="1"/>
    <xf numFmtId="169" fontId="48" fillId="0" borderId="30" xfId="132" applyNumberFormat="1" applyFont="1" applyBorder="1" applyAlignment="1">
      <alignment horizontal="left" indent="2"/>
    </xf>
    <xf numFmtId="169" fontId="48" fillId="0" borderId="30" xfId="132" applyNumberFormat="1" applyFont="1" applyBorder="1" applyAlignment="1">
      <alignment horizontal="center"/>
    </xf>
    <xf numFmtId="169" fontId="48" fillId="0" borderId="30" xfId="132" applyNumberFormat="1" applyFont="1" applyBorder="1"/>
    <xf numFmtId="169" fontId="48" fillId="0" borderId="28" xfId="132" applyNumberFormat="1" applyFont="1" applyBorder="1"/>
    <xf numFmtId="169" fontId="46" fillId="0" borderId="0" xfId="132" applyNumberFormat="1" applyFont="1" applyFill="1"/>
    <xf numFmtId="169" fontId="55" fillId="0" borderId="0" xfId="132" applyNumberFormat="1" applyFont="1" applyFill="1" applyBorder="1" applyAlignment="1">
      <alignment vertical="center" wrapText="1"/>
    </xf>
    <xf numFmtId="169" fontId="45" fillId="0" borderId="0" xfId="132" applyNumberFormat="1" applyFont="1" applyFill="1" applyBorder="1"/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8" fillId="56" borderId="0" xfId="0" applyFont="1" applyFill="1"/>
    <xf numFmtId="0" fontId="43" fillId="56" borderId="0" xfId="0" applyFont="1" applyFill="1"/>
    <xf numFmtId="0" fontId="43" fillId="56" borderId="0" xfId="0" applyFont="1" applyFill="1" applyAlignment="1">
      <alignment horizontal="center"/>
    </xf>
    <xf numFmtId="169" fontId="48" fillId="56" borderId="0" xfId="132" applyNumberFormat="1" applyFont="1" applyFill="1"/>
    <xf numFmtId="169" fontId="48" fillId="56" borderId="24" xfId="132" applyNumberFormat="1" applyFont="1" applyFill="1" applyBorder="1"/>
    <xf numFmtId="169" fontId="48" fillId="56" borderId="0" xfId="132" applyNumberFormat="1" applyFont="1" applyFill="1" applyBorder="1"/>
    <xf numFmtId="169" fontId="48" fillId="56" borderId="27" xfId="132" applyNumberFormat="1" applyFont="1" applyFill="1" applyBorder="1"/>
    <xf numFmtId="169" fontId="43" fillId="56" borderId="0" xfId="132" applyNumberFormat="1" applyFont="1" applyFill="1"/>
    <xf numFmtId="169" fontId="51" fillId="56" borderId="0" xfId="132" applyNumberFormat="1" applyFont="1" applyFill="1"/>
    <xf numFmtId="0" fontId="48" fillId="56" borderId="24" xfId="0" applyFont="1" applyFill="1" applyBorder="1"/>
    <xf numFmtId="0" fontId="48" fillId="56" borderId="0" xfId="0" applyFont="1" applyFill="1" applyBorder="1"/>
    <xf numFmtId="0" fontId="48" fillId="56" borderId="27" xfId="0" applyFont="1" applyFill="1" applyBorder="1"/>
    <xf numFmtId="0" fontId="51" fillId="56" borderId="24" xfId="0" applyFont="1" applyFill="1" applyBorder="1"/>
    <xf numFmtId="0" fontId="51" fillId="56" borderId="0" xfId="0" applyFont="1" applyFill="1" applyBorder="1"/>
    <xf numFmtId="0" fontId="51" fillId="56" borderId="27" xfId="0" applyFont="1" applyFill="1" applyBorder="1"/>
    <xf numFmtId="0" fontId="44" fillId="56" borderId="0" xfId="0" applyFont="1" applyFill="1"/>
    <xf numFmtId="0" fontId="48" fillId="56" borderId="27" xfId="0" applyFont="1" applyFill="1" applyBorder="1" applyAlignment="1">
      <alignment vertical="center"/>
    </xf>
    <xf numFmtId="0" fontId="43" fillId="56" borderId="0" xfId="0" applyFont="1" applyFill="1" applyAlignment="1">
      <alignment vertical="center"/>
    </xf>
    <xf numFmtId="0" fontId="51" fillId="56" borderId="0" xfId="0" applyFont="1" applyFill="1"/>
    <xf numFmtId="169" fontId="51" fillId="56" borderId="24" xfId="132" applyNumberFormat="1" applyFont="1" applyFill="1" applyBorder="1"/>
    <xf numFmtId="169" fontId="51" fillId="56" borderId="27" xfId="132" applyNumberFormat="1" applyFont="1" applyFill="1" applyBorder="1"/>
    <xf numFmtId="169" fontId="44" fillId="56" borderId="0" xfId="132" applyNumberFormat="1" applyFont="1" applyFill="1"/>
    <xf numFmtId="0" fontId="45" fillId="56" borderId="0" xfId="0" applyFont="1" applyFill="1"/>
    <xf numFmtId="0" fontId="53" fillId="56" borderId="0" xfId="0" applyFont="1" applyFill="1"/>
    <xf numFmtId="169" fontId="48" fillId="56" borderId="30" xfId="132" applyNumberFormat="1" applyFont="1" applyFill="1" applyBorder="1" applyAlignment="1">
      <alignment horizontal="center"/>
    </xf>
    <xf numFmtId="169" fontId="48" fillId="56" borderId="30" xfId="132" applyNumberFormat="1" applyFont="1" applyFill="1" applyBorder="1"/>
    <xf numFmtId="169" fontId="48" fillId="56" borderId="28" xfId="132" applyNumberFormat="1" applyFont="1" applyFill="1" applyBorder="1"/>
    <xf numFmtId="0" fontId="0" fillId="56" borderId="0" xfId="0" applyFill="1"/>
    <xf numFmtId="0" fontId="48" fillId="56" borderId="0" xfId="0" applyFont="1" applyFill="1" applyAlignment="1">
      <alignment vertical="center"/>
    </xf>
    <xf numFmtId="169" fontId="48" fillId="2" borderId="30" xfId="132" applyNumberFormat="1" applyFont="1" applyFill="1" applyBorder="1" applyAlignment="1">
      <alignment vertical="center"/>
    </xf>
    <xf numFmtId="169" fontId="48" fillId="2" borderId="30" xfId="132" applyNumberFormat="1" applyFont="1" applyFill="1" applyBorder="1" applyAlignment="1">
      <alignment horizontal="center" vertical="center"/>
    </xf>
    <xf numFmtId="169" fontId="48" fillId="2" borderId="30" xfId="132" applyNumberFormat="1" applyFont="1" applyFill="1" applyBorder="1" applyAlignment="1">
      <alignment horizontal="center"/>
    </xf>
    <xf numFmtId="169" fontId="48" fillId="2" borderId="30" xfId="132" applyNumberFormat="1" applyFont="1" applyFill="1" applyBorder="1"/>
    <xf numFmtId="0" fontId="48" fillId="0" borderId="30" xfId="0" applyFont="1" applyBorder="1"/>
    <xf numFmtId="0" fontId="0" fillId="56" borderId="26" xfId="0" applyFill="1" applyBorder="1"/>
    <xf numFmtId="169" fontId="48" fillId="56" borderId="27" xfId="132" applyNumberFormat="1" applyFont="1" applyFill="1" applyBorder="1" applyAlignment="1">
      <alignment horizontal="center"/>
    </xf>
    <xf numFmtId="0" fontId="0" fillId="56" borderId="27" xfId="0" applyFill="1" applyBorder="1"/>
    <xf numFmtId="169" fontId="56" fillId="2" borderId="0" xfId="132" applyNumberFormat="1" applyFont="1" applyFill="1" applyBorder="1" applyAlignment="1">
      <alignment horizontal="left" vertical="center" indent="2"/>
    </xf>
    <xf numFmtId="169" fontId="8" fillId="2" borderId="0" xfId="5" applyNumberForma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5" fillId="0" borderId="27" xfId="0" applyFont="1" applyBorder="1"/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0" fontId="53" fillId="0" borderId="26" xfId="0" applyFont="1" applyBorder="1"/>
    <xf numFmtId="0" fontId="53" fillId="0" borderId="27" xfId="0" applyFont="1" applyBorder="1"/>
    <xf numFmtId="169" fontId="51" fillId="2" borderId="27" xfId="132" applyNumberFormat="1" applyFont="1" applyFill="1" applyBorder="1" applyAlignment="1">
      <alignment horizontal="left"/>
    </xf>
    <xf numFmtId="169" fontId="48" fillId="0" borderId="25" xfId="132" applyNumberFormat="1" applyFont="1" applyBorder="1" applyAlignment="1">
      <alignment horizontal="left" indent="2"/>
    </xf>
    <xf numFmtId="169" fontId="43" fillId="0" borderId="0" xfId="132" applyNumberFormat="1" applyFont="1" applyAlignment="1">
      <alignment horizontal="center"/>
    </xf>
    <xf numFmtId="169" fontId="43" fillId="0" borderId="0" xfId="0" applyNumberFormat="1" applyFont="1" applyAlignment="1">
      <alignment horizontal="center"/>
    </xf>
    <xf numFmtId="169" fontId="48" fillId="56" borderId="25" xfId="132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9" fontId="43" fillId="0" borderId="0" xfId="0" applyNumberFormat="1" applyFont="1"/>
    <xf numFmtId="0" fontId="48" fillId="56" borderId="0" xfId="0" applyFont="1" applyFill="1" applyAlignment="1">
      <alignment horizontal="center"/>
    </xf>
    <xf numFmtId="0" fontId="48" fillId="56" borderId="23" xfId="0" applyFont="1" applyFill="1" applyBorder="1"/>
    <xf numFmtId="0" fontId="48" fillId="56" borderId="29" xfId="0" applyFont="1" applyFill="1" applyBorder="1"/>
    <xf numFmtId="0" fontId="48" fillId="56" borderId="29" xfId="0" applyFont="1" applyFill="1" applyBorder="1" applyAlignment="1">
      <alignment horizontal="center"/>
    </xf>
    <xf numFmtId="0" fontId="48" fillId="56" borderId="26" xfId="0" applyFont="1" applyFill="1" applyBorder="1"/>
    <xf numFmtId="0" fontId="56" fillId="56" borderId="0" xfId="0" applyFont="1" applyFill="1"/>
    <xf numFmtId="169" fontId="56" fillId="56" borderId="0" xfId="132" applyNumberFormat="1" applyFont="1" applyFill="1"/>
    <xf numFmtId="169" fontId="53" fillId="56" borderId="0" xfId="132" applyNumberFormat="1" applyFont="1" applyFill="1"/>
    <xf numFmtId="169" fontId="48" fillId="56" borderId="24" xfId="132" applyNumberFormat="1" applyFont="1" applyFill="1" applyBorder="1" applyAlignment="1">
      <alignment horizontal="left" indent="2"/>
    </xf>
    <xf numFmtId="0" fontId="53" fillId="56" borderId="30" xfId="0" applyFont="1" applyFill="1" applyBorder="1" applyAlignment="1">
      <alignment horizontal="center"/>
    </xf>
    <xf numFmtId="0" fontId="53" fillId="56" borderId="30" xfId="0" applyFont="1" applyFill="1" applyBorder="1"/>
    <xf numFmtId="0" fontId="48" fillId="56" borderId="0" xfId="0" applyFont="1" applyFill="1" applyAlignment="1">
      <alignment horizontal="center" vertical="center"/>
    </xf>
    <xf numFmtId="3" fontId="51" fillId="56" borderId="0" xfId="132" applyNumberFormat="1" applyFont="1" applyFill="1"/>
    <xf numFmtId="0" fontId="53" fillId="56" borderId="0" xfId="0" applyFont="1" applyFill="1" applyAlignment="1">
      <alignment horizontal="center"/>
    </xf>
    <xf numFmtId="169" fontId="52" fillId="56" borderId="0" xfId="132" applyNumberFormat="1" applyFont="1" applyFill="1"/>
    <xf numFmtId="167" fontId="48" fillId="56" borderId="0" xfId="132" applyNumberFormat="1" applyFont="1" applyFill="1" applyAlignment="1">
      <alignment horizontal="center" vertical="center"/>
    </xf>
    <xf numFmtId="167" fontId="48" fillId="56" borderId="0" xfId="0" applyNumberFormat="1" applyFont="1" applyFill="1" applyAlignment="1">
      <alignment horizontal="center" vertical="center"/>
    </xf>
    <xf numFmtId="169" fontId="48" fillId="56" borderId="0" xfId="132" applyNumberFormat="1" applyFont="1" applyFill="1" applyBorder="1" applyAlignment="1">
      <alignment horizontal="center" vertical="center"/>
    </xf>
    <xf numFmtId="10" fontId="48" fillId="56" borderId="0" xfId="0" applyNumberFormat="1" applyFont="1" applyFill="1"/>
    <xf numFmtId="167" fontId="48" fillId="56" borderId="0" xfId="0" applyNumberFormat="1" applyFont="1" applyFill="1" applyBorder="1" applyAlignment="1">
      <alignment horizontal="center" vertical="center"/>
    </xf>
    <xf numFmtId="167" fontId="51" fillId="56" borderId="0" xfId="0" applyNumberFormat="1" applyFont="1" applyFill="1" applyBorder="1" applyAlignment="1">
      <alignment horizontal="center" vertical="center"/>
    </xf>
    <xf numFmtId="0" fontId="48" fillId="56" borderId="29" xfId="0" applyFont="1" applyFill="1" applyBorder="1" applyAlignment="1">
      <alignment horizontal="center" vertical="center"/>
    </xf>
    <xf numFmtId="169" fontId="48" fillId="56" borderId="30" xfId="132" applyNumberFormat="1" applyFont="1" applyFill="1" applyBorder="1" applyAlignment="1">
      <alignment horizontal="center" vertical="center"/>
    </xf>
    <xf numFmtId="0" fontId="49" fillId="56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10" fontId="43" fillId="0" borderId="0" xfId="132" applyNumberFormat="1" applyFont="1" applyAlignment="1">
      <alignment horizontal="center"/>
    </xf>
    <xf numFmtId="0" fontId="62" fillId="0" borderId="0" xfId="0" applyFont="1" applyFill="1"/>
    <xf numFmtId="9" fontId="53" fillId="56" borderId="0" xfId="132" applyFont="1" applyFill="1" applyAlignment="1">
      <alignment horizontal="center"/>
    </xf>
    <xf numFmtId="0" fontId="0" fillId="0" borderId="0" xfId="0" applyAlignment="1"/>
    <xf numFmtId="0" fontId="63" fillId="0" borderId="0" xfId="0" applyFont="1" applyFill="1"/>
    <xf numFmtId="0" fontId="64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65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7" fillId="0" borderId="0" xfId="0" applyFont="1" applyFill="1"/>
    <xf numFmtId="0" fontId="67" fillId="0" borderId="0" xfId="0" applyFont="1" applyFill="1" applyAlignment="1">
      <alignment horizont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vertical="center" wrapText="1"/>
    </xf>
    <xf numFmtId="0" fontId="67" fillId="0" borderId="0" xfId="0" applyFont="1" applyFill="1" applyBorder="1" applyAlignment="1">
      <alignment vertical="center"/>
    </xf>
    <xf numFmtId="0" fontId="67" fillId="0" borderId="29" xfId="0" applyFont="1" applyFill="1" applyBorder="1"/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>
      <alignment vertical="center"/>
    </xf>
    <xf numFmtId="0" fontId="67" fillId="0" borderId="29" xfId="0" applyFont="1" applyFill="1" applyBorder="1" applyAlignment="1">
      <alignment horizontal="center" vertical="center"/>
    </xf>
    <xf numFmtId="0" fontId="67" fillId="0" borderId="29" xfId="0" applyFont="1" applyFill="1" applyBorder="1" applyAlignment="1">
      <alignment horizontal="center" vertical="center" wrapText="1"/>
    </xf>
    <xf numFmtId="0" fontId="67" fillId="0" borderId="29" xfId="0" applyFont="1" applyFill="1" applyBorder="1" applyAlignment="1">
      <alignment vertical="center" wrapText="1"/>
    </xf>
    <xf numFmtId="0" fontId="67" fillId="0" borderId="26" xfId="0" applyFont="1" applyFill="1" applyBorder="1"/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67" fillId="0" borderId="27" xfId="0" applyFont="1" applyFill="1" applyBorder="1"/>
    <xf numFmtId="3" fontId="67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67" fillId="2" borderId="27" xfId="0" applyFont="1" applyFill="1" applyBorder="1" applyAlignment="1">
      <alignment horizontal="center" vertical="center"/>
    </xf>
    <xf numFmtId="169" fontId="66" fillId="2" borderId="27" xfId="132" applyNumberFormat="1" applyFont="1" applyFill="1" applyBorder="1"/>
    <xf numFmtId="169" fontId="67" fillId="2" borderId="27" xfId="132" applyNumberFormat="1" applyFont="1" applyFill="1" applyBorder="1"/>
    <xf numFmtId="169" fontId="66" fillId="0" borderId="0" xfId="132" applyNumberFormat="1" applyFont="1" applyFill="1" applyBorder="1" applyAlignment="1">
      <alignment horizontal="center" vertical="center" wrapText="1"/>
    </xf>
    <xf numFmtId="169" fontId="66" fillId="0" borderId="0" xfId="132" applyNumberFormat="1" applyFont="1" applyFill="1" applyBorder="1" applyAlignment="1">
      <alignment horizontal="center" vertical="center"/>
    </xf>
    <xf numFmtId="169" fontId="67" fillId="0" borderId="27" xfId="132" applyNumberFormat="1" applyFont="1" applyFill="1" applyBorder="1"/>
    <xf numFmtId="169" fontId="67" fillId="0" borderId="0" xfId="132" applyNumberFormat="1" applyFont="1" applyFill="1" applyBorder="1" applyAlignment="1">
      <alignment horizontal="center" vertical="center"/>
    </xf>
    <xf numFmtId="169" fontId="67" fillId="0" borderId="0" xfId="132" applyNumberFormat="1" applyFont="1" applyFill="1" applyBorder="1" applyAlignment="1">
      <alignment horizontal="center" vertical="center" wrapText="1"/>
    </xf>
    <xf numFmtId="169" fontId="66" fillId="0" borderId="27" xfId="132" applyNumberFormat="1" applyFont="1" applyFill="1" applyBorder="1"/>
    <xf numFmtId="3" fontId="66" fillId="0" borderId="0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2" borderId="27" xfId="132" applyNumberFormat="1" applyFont="1" applyFill="1" applyBorder="1"/>
    <xf numFmtId="3" fontId="66" fillId="0" borderId="0" xfId="132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 wrapText="1"/>
    </xf>
    <xf numFmtId="0" fontId="67" fillId="2" borderId="27" xfId="0" applyFont="1" applyFill="1" applyBorder="1"/>
    <xf numFmtId="169" fontId="67" fillId="2" borderId="0" xfId="132" applyNumberFormat="1" applyFont="1" applyFill="1" applyBorder="1" applyAlignment="1">
      <alignment horizontal="center" vertical="center"/>
    </xf>
    <xf numFmtId="169" fontId="67" fillId="2" borderId="0" xfId="132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69" fontId="67" fillId="2" borderId="0" xfId="132" applyNumberFormat="1" applyFont="1" applyFill="1" applyBorder="1" applyAlignment="1">
      <alignment vertical="center"/>
    </xf>
    <xf numFmtId="171" fontId="67" fillId="0" borderId="0" xfId="0" applyNumberFormat="1" applyFont="1" applyFill="1" applyBorder="1" applyAlignment="1">
      <alignment horizontal="center" vertical="center" wrapText="1"/>
    </xf>
    <xf numFmtId="17" fontId="67" fillId="0" borderId="0" xfId="0" applyNumberFormat="1" applyFont="1" applyFill="1" applyBorder="1" applyAlignment="1">
      <alignment horizontal="center" vertical="center"/>
    </xf>
    <xf numFmtId="17" fontId="66" fillId="0" borderId="0" xfId="0" applyNumberFormat="1" applyFont="1" applyFill="1" applyBorder="1" applyAlignment="1">
      <alignment horizontal="center" vertical="center"/>
    </xf>
    <xf numFmtId="169" fontId="66" fillId="0" borderId="0" xfId="132" applyNumberFormat="1" applyFont="1" applyFill="1" applyBorder="1" applyAlignment="1">
      <alignment vertical="center"/>
    </xf>
    <xf numFmtId="169" fontId="67" fillId="0" borderId="0" xfId="132" applyNumberFormat="1" applyFont="1" applyFill="1" applyBorder="1" applyAlignment="1">
      <alignment vertical="center"/>
    </xf>
    <xf numFmtId="3" fontId="66" fillId="0" borderId="0" xfId="132" applyNumberFormat="1" applyFont="1" applyFill="1" applyBorder="1" applyAlignment="1">
      <alignment horizontal="center" vertical="center" wrapText="1"/>
    </xf>
    <xf numFmtId="3" fontId="66" fillId="0" borderId="0" xfId="132" applyNumberFormat="1" applyFont="1" applyFill="1" applyBorder="1" applyAlignment="1">
      <alignment vertical="center"/>
    </xf>
    <xf numFmtId="3" fontId="67" fillId="0" borderId="0" xfId="132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0" fillId="2" borderId="27" xfId="0" applyFont="1" applyFill="1" applyBorder="1"/>
    <xf numFmtId="0" fontId="67" fillId="0" borderId="0" xfId="0" applyFont="1"/>
    <xf numFmtId="0" fontId="67" fillId="0" borderId="26" xfId="0" applyFont="1" applyBorder="1"/>
    <xf numFmtId="0" fontId="67" fillId="0" borderId="27" xfId="0" applyFont="1" applyBorder="1" applyAlignment="1">
      <alignment vertical="center"/>
    </xf>
    <xf numFmtId="0" fontId="67" fillId="0" borderId="27" xfId="0" applyFont="1" applyBorder="1"/>
    <xf numFmtId="169" fontId="67" fillId="2" borderId="24" xfId="132" applyNumberFormat="1" applyFont="1" applyFill="1" applyBorder="1" applyAlignment="1">
      <alignment horizontal="left" indent="2"/>
    </xf>
    <xf numFmtId="169" fontId="67" fillId="2" borderId="0" xfId="132" applyNumberFormat="1" applyFont="1" applyFill="1" applyBorder="1" applyAlignment="1">
      <alignment horizontal="center"/>
    </xf>
    <xf numFmtId="169" fontId="67" fillId="2" borderId="0" xfId="132" applyNumberFormat="1" applyFont="1" applyFill="1" applyBorder="1"/>
    <xf numFmtId="169" fontId="67" fillId="0" borderId="0" xfId="132" applyNumberFormat="1" applyFont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70" fillId="2" borderId="0" xfId="0" applyFont="1" applyFill="1" applyBorder="1" applyAlignment="1">
      <alignment horizontal="center"/>
    </xf>
    <xf numFmtId="0" fontId="69" fillId="57" borderId="23" xfId="0" applyFont="1" applyFill="1" applyBorder="1" applyAlignment="1">
      <alignment horizontal="center" vertical="center"/>
    </xf>
    <xf numFmtId="171" fontId="70" fillId="57" borderId="29" xfId="0" applyNumberFormat="1" applyFont="1" applyFill="1" applyBorder="1" applyAlignment="1">
      <alignment horizontal="center" vertical="center"/>
    </xf>
    <xf numFmtId="171" fontId="70" fillId="57" borderId="26" xfId="0" applyNumberFormat="1" applyFont="1" applyFill="1" applyBorder="1" applyAlignment="1">
      <alignment horizontal="center" vertical="center"/>
    </xf>
    <xf numFmtId="169" fontId="70" fillId="0" borderId="0" xfId="132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/>
    </xf>
    <xf numFmtId="169" fontId="70" fillId="0" borderId="0" xfId="132" applyNumberFormat="1" applyFont="1" applyFill="1" applyBorder="1" applyAlignment="1">
      <alignment horizontal="left" vertical="center" indent="1"/>
    </xf>
    <xf numFmtId="169" fontId="70" fillId="0" borderId="0" xfId="132" applyNumberFormat="1" applyFont="1" applyFill="1" applyBorder="1" applyAlignment="1">
      <alignment horizontal="center" vertical="center"/>
    </xf>
    <xf numFmtId="0" fontId="69" fillId="57" borderId="38" xfId="0" applyFont="1" applyFill="1" applyBorder="1" applyAlignment="1">
      <alignment horizontal="center" vertical="center"/>
    </xf>
    <xf numFmtId="171" fontId="70" fillId="57" borderId="38" xfId="0" applyNumberFormat="1" applyFont="1" applyFill="1" applyBorder="1" applyAlignment="1">
      <alignment horizontal="center" vertical="center" wrapText="1"/>
    </xf>
    <xf numFmtId="171" fontId="70" fillId="57" borderId="42" xfId="0" applyNumberFormat="1" applyFont="1" applyFill="1" applyBorder="1" applyAlignment="1">
      <alignment horizontal="center" vertical="center"/>
    </xf>
    <xf numFmtId="171" fontId="70" fillId="57" borderId="43" xfId="0" applyNumberFormat="1" applyFont="1" applyFill="1" applyBorder="1" applyAlignment="1">
      <alignment horizontal="center" vertical="center"/>
    </xf>
    <xf numFmtId="171" fontId="70" fillId="57" borderId="44" xfId="0" applyNumberFormat="1" applyFont="1" applyFill="1" applyBorder="1" applyAlignment="1">
      <alignment horizontal="center" vertical="center"/>
    </xf>
    <xf numFmtId="169" fontId="69" fillId="0" borderId="27" xfId="132" applyNumberFormat="1" applyFont="1" applyFill="1" applyBorder="1" applyAlignment="1">
      <alignment horizontal="center" vertical="center"/>
    </xf>
    <xf numFmtId="4" fontId="70" fillId="0" borderId="27" xfId="132" applyNumberFormat="1" applyFont="1" applyFill="1" applyBorder="1" applyAlignment="1">
      <alignment horizontal="center" vertical="center"/>
    </xf>
    <xf numFmtId="169" fontId="70" fillId="0" borderId="0" xfId="132" applyNumberFormat="1" applyFont="1" applyFill="1" applyBorder="1" applyAlignment="1">
      <alignment vertical="center" wrapText="1"/>
    </xf>
    <xf numFmtId="3" fontId="70" fillId="2" borderId="0" xfId="0" applyNumberFormat="1" applyFont="1" applyFill="1" applyBorder="1" applyAlignment="1">
      <alignment horizontal="center"/>
    </xf>
    <xf numFmtId="3" fontId="70" fillId="0" borderId="29" xfId="132" applyNumberFormat="1" applyFont="1" applyFill="1" applyBorder="1" applyAlignment="1">
      <alignment horizontal="center" vertical="center"/>
    </xf>
    <xf numFmtId="3" fontId="70" fillId="0" borderId="26" xfId="132" applyNumberFormat="1" applyFont="1" applyFill="1" applyBorder="1" applyAlignment="1">
      <alignment horizontal="center" vertical="center"/>
    </xf>
    <xf numFmtId="3" fontId="70" fillId="0" borderId="0" xfId="132" applyNumberFormat="1" applyFont="1" applyFill="1" applyBorder="1" applyAlignment="1">
      <alignment horizontal="left" vertical="center" indent="1"/>
    </xf>
    <xf numFmtId="169" fontId="69" fillId="0" borderId="0" xfId="132" applyNumberFormat="1" applyFont="1" applyFill="1" applyBorder="1" applyAlignment="1">
      <alignment horizontal="center" vertical="center"/>
    </xf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0" fontId="69" fillId="57" borderId="19" xfId="0" applyFont="1" applyFill="1" applyBorder="1" applyAlignment="1">
      <alignment horizontal="center" vertical="center"/>
    </xf>
    <xf numFmtId="169" fontId="70" fillId="0" borderId="38" xfId="132" applyNumberFormat="1" applyFont="1" applyFill="1" applyBorder="1" applyAlignment="1">
      <alignment horizontal="left" vertical="center" indent="1"/>
    </xf>
    <xf numFmtId="169" fontId="70" fillId="0" borderId="42" xfId="132" applyNumberFormat="1" applyFont="1" applyFill="1" applyBorder="1" applyAlignment="1">
      <alignment horizontal="center" vertical="center"/>
    </xf>
    <xf numFmtId="169" fontId="70" fillId="2" borderId="0" xfId="132" applyNumberFormat="1" applyFont="1" applyFill="1" applyBorder="1" applyAlignment="1">
      <alignment vertical="center" wrapText="1"/>
    </xf>
    <xf numFmtId="169" fontId="70" fillId="2" borderId="0" xfId="132" applyNumberFormat="1" applyFont="1" applyFill="1" applyBorder="1" applyAlignment="1">
      <alignment horizontal="left" vertical="center" indent="1"/>
    </xf>
    <xf numFmtId="169" fontId="70" fillId="2" borderId="0" xfId="132" applyNumberFormat="1" applyFont="1" applyFill="1" applyBorder="1" applyAlignment="1">
      <alignment horizontal="center" vertical="center"/>
    </xf>
    <xf numFmtId="169" fontId="69" fillId="2" borderId="0" xfId="132" applyNumberFormat="1" applyFont="1" applyFill="1" applyBorder="1" applyAlignment="1">
      <alignment horizontal="center" vertical="center"/>
    </xf>
    <xf numFmtId="171" fontId="70" fillId="57" borderId="23" xfId="0" applyNumberFormat="1" applyFont="1" applyFill="1" applyBorder="1" applyAlignment="1">
      <alignment horizontal="center" vertical="center"/>
    </xf>
    <xf numFmtId="171" fontId="69" fillId="57" borderId="38" xfId="0" applyNumberFormat="1" applyFont="1" applyFill="1" applyBorder="1" applyAlignment="1">
      <alignment horizontal="center" vertical="center" wrapText="1"/>
    </xf>
    <xf numFmtId="0" fontId="69" fillId="57" borderId="47" xfId="0" applyFont="1" applyFill="1" applyBorder="1" applyAlignment="1">
      <alignment horizontal="center" vertical="center"/>
    </xf>
    <xf numFmtId="171" fontId="69" fillId="57" borderId="29" xfId="0" applyNumberFormat="1" applyFont="1" applyFill="1" applyBorder="1" applyAlignment="1">
      <alignment horizontal="center" vertical="center" wrapText="1"/>
    </xf>
    <xf numFmtId="169" fontId="70" fillId="0" borderId="25" xfId="132" applyNumberFormat="1" applyFont="1" applyFill="1" applyBorder="1" applyAlignment="1">
      <alignment horizontal="left" vertical="center" indent="2"/>
    </xf>
    <xf numFmtId="169" fontId="70" fillId="0" borderId="38" xfId="132" applyNumberFormat="1" applyFont="1" applyFill="1" applyBorder="1" applyAlignment="1">
      <alignment horizontal="center" vertical="center"/>
    </xf>
    <xf numFmtId="169" fontId="69" fillId="2" borderId="0" xfId="132" applyNumberFormat="1" applyFont="1" applyFill="1" applyBorder="1" applyAlignment="1">
      <alignment horizontal="left" vertical="center"/>
    </xf>
    <xf numFmtId="171" fontId="69" fillId="57" borderId="22" xfId="0" applyNumberFormat="1" applyFont="1" applyFill="1" applyBorder="1" applyAlignment="1">
      <alignment horizontal="center" vertical="center" wrapText="1"/>
    </xf>
    <xf numFmtId="171" fontId="70" fillId="57" borderId="20" xfId="0" applyNumberFormat="1" applyFont="1" applyFill="1" applyBorder="1" applyAlignment="1">
      <alignment horizontal="center" vertical="center"/>
    </xf>
    <xf numFmtId="171" fontId="70" fillId="57" borderId="21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center"/>
    </xf>
    <xf numFmtId="3" fontId="70" fillId="0" borderId="25" xfId="132" applyNumberFormat="1" applyFont="1" applyFill="1" applyBorder="1" applyAlignment="1">
      <alignment horizontal="left" vertical="center" indent="1"/>
    </xf>
    <xf numFmtId="3" fontId="70" fillId="0" borderId="37" xfId="132" applyNumberFormat="1" applyFont="1" applyFill="1" applyBorder="1" applyAlignment="1">
      <alignment horizontal="center" vertical="center"/>
    </xf>
    <xf numFmtId="0" fontId="72" fillId="0" borderId="0" xfId="0" applyFont="1" applyBorder="1"/>
    <xf numFmtId="0" fontId="72" fillId="0" borderId="0" xfId="0" applyFont="1" applyBorder="1" applyAlignment="1">
      <alignment horizontal="center"/>
    </xf>
    <xf numFmtId="0" fontId="72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72" fillId="0" borderId="30" xfId="0" applyFont="1" applyBorder="1"/>
    <xf numFmtId="0" fontId="72" fillId="0" borderId="30" xfId="0" applyFont="1" applyBorder="1" applyAlignment="1">
      <alignment horizontal="center"/>
    </xf>
    <xf numFmtId="0" fontId="72" fillId="0" borderId="30" xfId="0" applyFont="1" applyBorder="1" applyAlignment="1">
      <alignment vertical="center"/>
    </xf>
    <xf numFmtId="0" fontId="72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4" fillId="0" borderId="0" xfId="5" applyFont="1" applyAlignment="1">
      <alignment horizontal="center" vertical="center"/>
    </xf>
    <xf numFmtId="0" fontId="69" fillId="0" borderId="0" xfId="5" applyFont="1" applyAlignment="1">
      <alignment horizontal="center" vertical="center"/>
    </xf>
    <xf numFmtId="0" fontId="69" fillId="0" borderId="0" xfId="0" applyFont="1"/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29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/>
    </xf>
    <xf numFmtId="0" fontId="69" fillId="0" borderId="29" xfId="0" applyFont="1" applyBorder="1"/>
    <xf numFmtId="0" fontId="70" fillId="0" borderId="24" xfId="0" applyFont="1" applyBorder="1"/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9" fillId="0" borderId="24" xfId="0" applyFont="1" applyBorder="1" applyAlignment="1">
      <alignment vertical="center"/>
    </xf>
    <xf numFmtId="171" fontId="70" fillId="0" borderId="29" xfId="0" applyNumberFormat="1" applyFont="1" applyBorder="1" applyAlignment="1">
      <alignment horizontal="center" vertical="center"/>
    </xf>
    <xf numFmtId="171" fontId="70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7" fontId="69" fillId="0" borderId="29" xfId="0" applyNumberFormat="1" applyFont="1" applyBorder="1" applyAlignment="1">
      <alignment horizontal="center" vertical="center"/>
    </xf>
    <xf numFmtId="17" fontId="69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169" fontId="70" fillId="0" borderId="0" xfId="132" applyNumberFormat="1" applyFont="1" applyFill="1" applyBorder="1" applyAlignment="1">
      <alignment horizontal="center"/>
    </xf>
    <xf numFmtId="169" fontId="70" fillId="0" borderId="0" xfId="132" applyNumberFormat="1" applyFont="1" applyFill="1" applyBorder="1"/>
    <xf numFmtId="169" fontId="75" fillId="0" borderId="0" xfId="132" applyNumberFormat="1" applyFont="1" applyFill="1" applyBorder="1" applyAlignment="1">
      <alignment horizontal="center"/>
    </xf>
    <xf numFmtId="169" fontId="75" fillId="0" borderId="0" xfId="132" applyNumberFormat="1" applyFont="1" applyFill="1" applyBorder="1"/>
    <xf numFmtId="169" fontId="69" fillId="2" borderId="24" xfId="132" applyNumberFormat="1" applyFont="1" applyFill="1" applyBorder="1" applyAlignment="1">
      <alignment horizontal="left" indent="2"/>
    </xf>
    <xf numFmtId="169" fontId="69" fillId="0" borderId="0" xfId="132" applyNumberFormat="1" applyFont="1" applyFill="1" applyBorder="1" applyAlignment="1">
      <alignment horizontal="center"/>
    </xf>
    <xf numFmtId="169" fontId="69" fillId="0" borderId="27" xfId="132" applyNumberFormat="1" applyFont="1" applyFill="1" applyBorder="1" applyAlignment="1">
      <alignment horizontal="center"/>
    </xf>
    <xf numFmtId="169" fontId="69" fillId="0" borderId="0" xfId="132" applyNumberFormat="1" applyFont="1" applyFill="1" applyBorder="1"/>
    <xf numFmtId="169" fontId="69" fillId="0" borderId="28" xfId="132" applyNumberFormat="1" applyFont="1" applyFill="1" applyBorder="1" applyAlignment="1">
      <alignment horizontal="center"/>
    </xf>
    <xf numFmtId="0" fontId="59" fillId="0" borderId="0" xfId="0" applyFont="1" applyFill="1" applyBorder="1"/>
    <xf numFmtId="0" fontId="59" fillId="0" borderId="0" xfId="0" applyFont="1" applyFill="1"/>
    <xf numFmtId="17" fontId="70" fillId="0" borderId="0" xfId="0" applyNumberFormat="1" applyFont="1" applyBorder="1" applyAlignment="1">
      <alignment horizontal="center"/>
    </xf>
    <xf numFmtId="0" fontId="70" fillId="57" borderId="24" xfId="0" applyFont="1" applyFill="1" applyBorder="1" applyAlignment="1"/>
    <xf numFmtId="0" fontId="69" fillId="57" borderId="34" xfId="0" applyFont="1" applyFill="1" applyBorder="1" applyAlignment="1">
      <alignment horizontal="center"/>
    </xf>
    <xf numFmtId="0" fontId="69" fillId="57" borderId="0" xfId="0" applyFont="1" applyFill="1" applyBorder="1" applyAlignment="1">
      <alignment horizontal="center"/>
    </xf>
    <xf numFmtId="0" fontId="69" fillId="57" borderId="27" xfId="0" applyFont="1" applyFill="1" applyBorder="1" applyAlignment="1">
      <alignment horizontal="center"/>
    </xf>
    <xf numFmtId="0" fontId="69" fillId="57" borderId="24" xfId="0" applyFont="1" applyFill="1" applyBorder="1" applyAlignment="1">
      <alignment horizontal="center"/>
    </xf>
    <xf numFmtId="0" fontId="69" fillId="0" borderId="0" xfId="0" applyFont="1" applyBorder="1"/>
    <xf numFmtId="169" fontId="70" fillId="0" borderId="23" xfId="132" applyNumberFormat="1" applyFont="1" applyFill="1" applyBorder="1" applyAlignment="1">
      <alignment horizontal="center" vertical="center" wrapText="1"/>
    </xf>
    <xf numFmtId="169" fontId="70" fillId="0" borderId="0" xfId="132" applyNumberFormat="1" applyFont="1" applyBorder="1"/>
    <xf numFmtId="169" fontId="69" fillId="0" borderId="26" xfId="132" applyNumberFormat="1" applyFont="1" applyFill="1" applyBorder="1" applyAlignment="1">
      <alignment horizontal="center"/>
    </xf>
    <xf numFmtId="0" fontId="70" fillId="0" borderId="0" xfId="0" applyFont="1" applyFill="1" applyBorder="1"/>
    <xf numFmtId="169" fontId="69" fillId="2" borderId="25" xfId="132" applyNumberFormat="1" applyFont="1" applyFill="1" applyBorder="1" applyAlignment="1">
      <alignment horizontal="left" indent="2"/>
    </xf>
    <xf numFmtId="169" fontId="69" fillId="2" borderId="0" xfId="132" applyNumberFormat="1" applyFont="1" applyFill="1" applyBorder="1" applyAlignment="1">
      <alignment horizontal="center"/>
    </xf>
    <xf numFmtId="0" fontId="70" fillId="2" borderId="0" xfId="0" applyFont="1" applyFill="1" applyBorder="1"/>
    <xf numFmtId="0" fontId="59" fillId="0" borderId="23" xfId="0" applyFont="1" applyBorder="1"/>
    <xf numFmtId="0" fontId="69" fillId="0" borderId="26" xfId="0" applyFont="1" applyBorder="1"/>
    <xf numFmtId="170" fontId="70" fillId="0" borderId="0" xfId="0" applyNumberFormat="1" applyFont="1" applyBorder="1" applyAlignment="1">
      <alignment horizontal="center"/>
    </xf>
    <xf numFmtId="0" fontId="70" fillId="0" borderId="27" xfId="0" applyFont="1" applyBorder="1"/>
    <xf numFmtId="171" fontId="70" fillId="0" borderId="23" xfId="0" applyNumberFormat="1" applyFont="1" applyBorder="1" applyAlignment="1">
      <alignment horizontal="center" vertical="center"/>
    </xf>
    <xf numFmtId="17" fontId="70" fillId="0" borderId="29" xfId="0" applyNumberFormat="1" applyFont="1" applyBorder="1" applyAlignment="1">
      <alignment horizontal="center" vertical="center"/>
    </xf>
    <xf numFmtId="17" fontId="70" fillId="0" borderId="23" xfId="0" applyNumberFormat="1" applyFont="1" applyBorder="1" applyAlignment="1">
      <alignment horizontal="center" vertical="center" wrapText="1"/>
    </xf>
    <xf numFmtId="17" fontId="70" fillId="0" borderId="26" xfId="0" applyNumberFormat="1" applyFont="1" applyBorder="1" applyAlignment="1">
      <alignment horizontal="center" vertical="center" wrapText="1"/>
    </xf>
    <xf numFmtId="17" fontId="70" fillId="0" borderId="0" xfId="0" applyNumberFormat="1" applyFont="1" applyBorder="1" applyAlignment="1">
      <alignment horizontal="center" vertical="center" wrapText="1"/>
    </xf>
    <xf numFmtId="0" fontId="69" fillId="0" borderId="27" xfId="0" applyFont="1" applyBorder="1" applyAlignment="1">
      <alignment vertical="center"/>
    </xf>
    <xf numFmtId="0" fontId="70" fillId="57" borderId="24" xfId="0" applyFont="1" applyFill="1" applyBorder="1" applyAlignment="1">
      <alignment vertical="center"/>
    </xf>
    <xf numFmtId="0" fontId="69" fillId="0" borderId="0" xfId="0" applyFont="1" applyBorder="1" applyAlignment="1">
      <alignment horizontal="center"/>
    </xf>
    <xf numFmtId="0" fontId="69" fillId="0" borderId="27" xfId="0" applyFont="1" applyBorder="1"/>
    <xf numFmtId="3" fontId="70" fillId="2" borderId="35" xfId="132" applyNumberFormat="1" applyFont="1" applyFill="1" applyBorder="1" applyAlignment="1">
      <alignment vertical="center"/>
    </xf>
    <xf numFmtId="3" fontId="70" fillId="2" borderId="35" xfId="132" applyNumberFormat="1" applyFont="1" applyFill="1" applyBorder="1" applyAlignment="1">
      <alignment horizontal="center"/>
    </xf>
    <xf numFmtId="3" fontId="70" fillId="0" borderId="0" xfId="132" applyNumberFormat="1" applyFont="1" applyFill="1" applyBorder="1" applyAlignment="1">
      <alignment horizontal="center" vertical="center"/>
    </xf>
    <xf numFmtId="3" fontId="70" fillId="0" borderId="0" xfId="132" applyNumberFormat="1" applyFont="1" applyBorder="1"/>
    <xf numFmtId="3" fontId="70" fillId="0" borderId="27" xfId="132" applyNumberFormat="1" applyFont="1" applyBorder="1"/>
    <xf numFmtId="3" fontId="70" fillId="2" borderId="34" xfId="132" applyNumberFormat="1" applyFont="1" applyFill="1" applyBorder="1" applyAlignment="1">
      <alignment vertical="center"/>
    </xf>
    <xf numFmtId="169" fontId="69" fillId="2" borderId="34" xfId="132" applyNumberFormat="1" applyFont="1" applyFill="1" applyBorder="1" applyAlignment="1">
      <alignment horizontal="center"/>
    </xf>
    <xf numFmtId="169" fontId="70" fillId="0" borderId="27" xfId="132" applyNumberFormat="1" applyFont="1" applyBorder="1"/>
    <xf numFmtId="3" fontId="76" fillId="2" borderId="49" xfId="132" applyNumberFormat="1" applyFont="1" applyFill="1" applyBorder="1" applyAlignment="1">
      <alignment vertical="center"/>
    </xf>
    <xf numFmtId="169" fontId="69" fillId="2" borderId="50" xfId="132" applyNumberFormat="1" applyFont="1" applyFill="1" applyBorder="1" applyAlignment="1">
      <alignment horizontal="center" vertical="center" wrapText="1"/>
    </xf>
    <xf numFmtId="169" fontId="69" fillId="0" borderId="50" xfId="132" applyNumberFormat="1" applyFont="1" applyFill="1" applyBorder="1" applyAlignment="1">
      <alignment horizontal="center" vertical="center" wrapText="1"/>
    </xf>
    <xf numFmtId="169" fontId="69" fillId="0" borderId="23" xfId="132" applyNumberFormat="1" applyFont="1" applyBorder="1" applyAlignment="1">
      <alignment vertical="center"/>
    </xf>
    <xf numFmtId="3" fontId="70" fillId="0" borderId="29" xfId="132" applyNumberFormat="1" applyFont="1" applyBorder="1" applyAlignment="1">
      <alignment vertical="center"/>
    </xf>
    <xf numFmtId="3" fontId="70" fillId="0" borderId="26" xfId="132" applyNumberFormat="1" applyFont="1" applyBorder="1" applyAlignment="1">
      <alignment vertical="center"/>
    </xf>
    <xf numFmtId="169" fontId="69" fillId="0" borderId="27" xfId="132" applyNumberFormat="1" applyFont="1" applyBorder="1" applyAlignment="1">
      <alignment vertical="center"/>
    </xf>
    <xf numFmtId="0" fontId="69" fillId="2" borderId="24" xfId="0" applyFont="1" applyFill="1" applyBorder="1" applyAlignment="1">
      <alignment horizontal="left" indent="2"/>
    </xf>
    <xf numFmtId="169" fontId="69" fillId="0" borderId="24" xfId="132" applyNumberFormat="1" applyFont="1" applyBorder="1"/>
    <xf numFmtId="0" fontId="69" fillId="0" borderId="0" xfId="0" applyFont="1" applyBorder="1" applyAlignment="1">
      <alignment horizontal="left"/>
    </xf>
    <xf numFmtId="169" fontId="69" fillId="0" borderId="27" xfId="132" applyNumberFormat="1" applyFont="1" applyBorder="1" applyAlignment="1">
      <alignment horizontal="center"/>
    </xf>
    <xf numFmtId="169" fontId="69" fillId="0" borderId="27" xfId="132" applyNumberFormat="1" applyFont="1" applyBorder="1"/>
    <xf numFmtId="169" fontId="69" fillId="0" borderId="25" xfId="132" applyNumberFormat="1" applyFont="1" applyBorder="1"/>
    <xf numFmtId="0" fontId="69" fillId="0" borderId="30" xfId="0" applyFont="1" applyBorder="1" applyAlignment="1">
      <alignment horizontal="left"/>
    </xf>
    <xf numFmtId="169" fontId="69" fillId="0" borderId="28" xfId="132" applyNumberFormat="1" applyFont="1" applyBorder="1" applyAlignment="1">
      <alignment horizontal="center"/>
    </xf>
    <xf numFmtId="3" fontId="70" fillId="2" borderId="24" xfId="132" applyNumberFormat="1" applyFont="1" applyFill="1" applyBorder="1" applyAlignment="1">
      <alignment horizontal="left" indent="1"/>
    </xf>
    <xf numFmtId="3" fontId="70" fillId="2" borderId="34" xfId="132" applyNumberFormat="1" applyFont="1" applyFill="1" applyBorder="1" applyAlignment="1">
      <alignment horizontal="center" vertical="center"/>
    </xf>
    <xf numFmtId="3" fontId="70" fillId="0" borderId="27" xfId="132" applyNumberFormat="1" applyFont="1" applyFill="1" applyBorder="1" applyAlignment="1">
      <alignment horizontal="center" vertical="center"/>
    </xf>
    <xf numFmtId="3" fontId="70" fillId="2" borderId="0" xfId="132" applyNumberFormat="1" applyFont="1" applyFill="1" applyBorder="1" applyAlignment="1">
      <alignment horizontal="center" vertical="center"/>
    </xf>
    <xf numFmtId="3" fontId="70" fillId="2" borderId="37" xfId="132" applyNumberFormat="1" applyFont="1" applyFill="1" applyBorder="1" applyAlignment="1">
      <alignment horizontal="center" vertical="center"/>
    </xf>
    <xf numFmtId="3" fontId="70" fillId="0" borderId="25" xfId="132" applyNumberFormat="1" applyFont="1" applyFill="1" applyBorder="1" applyAlignment="1">
      <alignment horizontal="center" vertical="center"/>
    </xf>
    <xf numFmtId="3" fontId="69" fillId="2" borderId="0" xfId="0" applyNumberFormat="1" applyFont="1" applyFill="1" applyBorder="1" applyAlignment="1">
      <alignment horizontal="center"/>
    </xf>
    <xf numFmtId="0" fontId="72" fillId="0" borderId="24" xfId="0" applyFont="1" applyBorder="1"/>
    <xf numFmtId="0" fontId="72" fillId="0" borderId="27" xfId="0" applyFont="1" applyBorder="1"/>
    <xf numFmtId="0" fontId="72" fillId="0" borderId="25" xfId="0" applyFont="1" applyBorder="1"/>
    <xf numFmtId="0" fontId="72" fillId="0" borderId="28" xfId="0" applyFont="1" applyBorder="1"/>
    <xf numFmtId="169" fontId="69" fillId="2" borderId="29" xfId="132" applyNumberFormat="1" applyFont="1" applyFill="1" applyBorder="1" applyAlignment="1">
      <alignment vertical="center"/>
    </xf>
    <xf numFmtId="169" fontId="69" fillId="2" borderId="29" xfId="132" applyNumberFormat="1" applyFont="1" applyFill="1" applyBorder="1" applyAlignment="1">
      <alignment horizontal="center"/>
    </xf>
    <xf numFmtId="169" fontId="69" fillId="2" borderId="29" xfId="132" applyNumberFormat="1" applyFont="1" applyFill="1" applyBorder="1"/>
    <xf numFmtId="169" fontId="69" fillId="56" borderId="29" xfId="132" applyNumberFormat="1" applyFont="1" applyFill="1" applyBorder="1"/>
    <xf numFmtId="169" fontId="69" fillId="56" borderId="29" xfId="132" applyNumberFormat="1" applyFont="1" applyFill="1" applyBorder="1" applyAlignment="1">
      <alignment horizontal="center"/>
    </xf>
    <xf numFmtId="169" fontId="69" fillId="2" borderId="0" xfId="132" applyNumberFormat="1" applyFont="1" applyFill="1" applyBorder="1"/>
    <xf numFmtId="169" fontId="69" fillId="56" borderId="0" xfId="132" applyNumberFormat="1" applyFont="1" applyFill="1" applyBorder="1"/>
    <xf numFmtId="169" fontId="69" fillId="56" borderId="0" xfId="132" applyNumberFormat="1" applyFont="1" applyFill="1" applyBorder="1" applyAlignment="1">
      <alignment horizontal="center"/>
    </xf>
    <xf numFmtId="0" fontId="69" fillId="56" borderId="0" xfId="0" applyFont="1" applyFill="1" applyBorder="1"/>
    <xf numFmtId="0" fontId="69" fillId="56" borderId="27" xfId="0" applyFont="1" applyFill="1" applyBorder="1"/>
    <xf numFmtId="0" fontId="70" fillId="56" borderId="0" xfId="0" applyFont="1" applyFill="1" applyBorder="1"/>
    <xf numFmtId="0" fontId="70" fillId="56" borderId="27" xfId="0" applyFont="1" applyFill="1" applyBorder="1"/>
    <xf numFmtId="0" fontId="69" fillId="2" borderId="24" xfId="0" applyFont="1" applyFill="1" applyBorder="1" applyAlignment="1">
      <alignment vertical="center"/>
    </xf>
    <xf numFmtId="0" fontId="69" fillId="56" borderId="0" xfId="0" applyFont="1" applyFill="1" applyBorder="1" applyAlignment="1">
      <alignment vertical="center"/>
    </xf>
    <xf numFmtId="169" fontId="70" fillId="56" borderId="0" xfId="132" applyNumberFormat="1" applyFont="1" applyFill="1" applyBorder="1" applyAlignment="1">
      <alignment horizontal="left"/>
    </xf>
    <xf numFmtId="169" fontId="70" fillId="56" borderId="0" xfId="132" applyNumberFormat="1" applyFont="1" applyFill="1" applyBorder="1" applyAlignment="1">
      <alignment vertical="center"/>
    </xf>
    <xf numFmtId="0" fontId="69" fillId="56" borderId="27" xfId="0" applyFont="1" applyFill="1" applyBorder="1" applyAlignment="1">
      <alignment vertical="center"/>
    </xf>
    <xf numFmtId="0" fontId="70" fillId="57" borderId="37" xfId="0" applyFont="1" applyFill="1" applyBorder="1" applyAlignment="1">
      <alignment horizontal="left" indent="1"/>
    </xf>
    <xf numFmtId="0" fontId="70" fillId="57" borderId="0" xfId="0" applyFont="1" applyFill="1" applyBorder="1" applyAlignment="1">
      <alignment horizontal="center"/>
    </xf>
    <xf numFmtId="0" fontId="70" fillId="57" borderId="27" xfId="0" applyFont="1" applyFill="1" applyBorder="1" applyAlignment="1">
      <alignment horizontal="center"/>
    </xf>
    <xf numFmtId="0" fontId="70" fillId="56" borderId="0" xfId="0" applyFont="1" applyFill="1" applyBorder="1" applyAlignment="1">
      <alignment horizontal="center"/>
    </xf>
    <xf numFmtId="0" fontId="70" fillId="57" borderId="34" xfId="0" applyFont="1" applyFill="1" applyBorder="1" applyAlignment="1">
      <alignment horizontal="left" indent="1"/>
    </xf>
    <xf numFmtId="0" fontId="70" fillId="57" borderId="24" xfId="0" applyFont="1" applyFill="1" applyBorder="1" applyAlignment="1">
      <alignment horizontal="center"/>
    </xf>
    <xf numFmtId="169" fontId="70" fillId="56" borderId="0" xfId="132" applyNumberFormat="1" applyFont="1" applyFill="1" applyBorder="1" applyAlignment="1">
      <alignment horizontal="center"/>
    </xf>
    <xf numFmtId="169" fontId="70" fillId="56" borderId="0" xfId="132" applyNumberFormat="1" applyFont="1" applyFill="1" applyBorder="1"/>
    <xf numFmtId="169" fontId="70" fillId="56" borderId="27" xfId="132" applyNumberFormat="1" applyFont="1" applyFill="1" applyBorder="1"/>
    <xf numFmtId="169" fontId="69" fillId="2" borderId="24" xfId="132" applyNumberFormat="1" applyFont="1" applyFill="1" applyBorder="1" applyAlignment="1"/>
    <xf numFmtId="169" fontId="69" fillId="56" borderId="27" xfId="132" applyNumberFormat="1" applyFont="1" applyFill="1" applyBorder="1" applyAlignment="1">
      <alignment horizontal="center"/>
    </xf>
    <xf numFmtId="0" fontId="69" fillId="2" borderId="24" xfId="0" applyFont="1" applyFill="1" applyBorder="1" applyAlignment="1"/>
    <xf numFmtId="169" fontId="69" fillId="56" borderId="30" xfId="132" applyNumberFormat="1" applyFont="1" applyFill="1" applyBorder="1" applyAlignment="1">
      <alignment horizontal="center"/>
    </xf>
    <xf numFmtId="169" fontId="69" fillId="56" borderId="28" xfId="132" applyNumberFormat="1" applyFont="1" applyFill="1" applyBorder="1" applyAlignment="1">
      <alignment horizontal="center"/>
    </xf>
    <xf numFmtId="169" fontId="69" fillId="2" borderId="0" xfId="132" applyNumberFormat="1" applyFont="1" applyFill="1" applyBorder="1" applyAlignment="1">
      <alignment horizontal="left" indent="2"/>
    </xf>
    <xf numFmtId="0" fontId="69" fillId="56" borderId="24" xfId="0" applyFont="1" applyFill="1" applyBorder="1"/>
    <xf numFmtId="0" fontId="69" fillId="56" borderId="0" xfId="0" applyFont="1" applyFill="1" applyBorder="1" applyAlignment="1">
      <alignment horizontal="center"/>
    </xf>
    <xf numFmtId="169" fontId="69" fillId="56" borderId="25" xfId="132" applyNumberFormat="1" applyFont="1" applyFill="1" applyBorder="1" applyAlignment="1">
      <alignment horizontal="left" indent="2"/>
    </xf>
    <xf numFmtId="169" fontId="69" fillId="56" borderId="30" xfId="132" applyNumberFormat="1" applyFont="1" applyFill="1" applyBorder="1" applyAlignment="1">
      <alignment horizontal="left" indent="2"/>
    </xf>
    <xf numFmtId="169" fontId="69" fillId="56" borderId="30" xfId="132" applyNumberFormat="1" applyFont="1" applyFill="1" applyBorder="1"/>
    <xf numFmtId="0" fontId="77" fillId="0" borderId="0" xfId="0" applyFont="1" applyBorder="1"/>
    <xf numFmtId="0" fontId="78" fillId="0" borderId="24" xfId="0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8" fillId="0" borderId="27" xfId="0" applyFont="1" applyBorder="1" applyAlignment="1">
      <alignment vertical="center"/>
    </xf>
    <xf numFmtId="0" fontId="77" fillId="57" borderId="24" xfId="0" applyFont="1" applyFill="1" applyBorder="1" applyAlignment="1">
      <alignment horizontal="left" indent="1"/>
    </xf>
    <xf numFmtId="0" fontId="78" fillId="57" borderId="25" xfId="0" applyFont="1" applyFill="1" applyBorder="1" applyAlignment="1">
      <alignment horizontal="center"/>
    </xf>
    <xf numFmtId="0" fontId="78" fillId="57" borderId="30" xfId="0" applyFont="1" applyFill="1" applyBorder="1" applyAlignment="1">
      <alignment horizontal="center"/>
    </xf>
    <xf numFmtId="0" fontId="78" fillId="57" borderId="28" xfId="0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0" xfId="0" applyFont="1" applyBorder="1"/>
    <xf numFmtId="0" fontId="78" fillId="0" borderId="27" xfId="0" applyFont="1" applyBorder="1"/>
    <xf numFmtId="169" fontId="77" fillId="2" borderId="23" xfId="132" applyNumberFormat="1" applyFont="1" applyFill="1" applyBorder="1" applyAlignment="1">
      <alignment horizontal="left" indent="1"/>
    </xf>
    <xf numFmtId="169" fontId="77" fillId="0" borderId="0" xfId="132" applyNumberFormat="1" applyFont="1" applyFill="1" applyBorder="1" applyAlignment="1">
      <alignment horizontal="center"/>
    </xf>
    <xf numFmtId="169" fontId="77" fillId="0" borderId="0" xfId="132" applyNumberFormat="1" applyFont="1" applyFill="1" applyBorder="1"/>
    <xf numFmtId="168" fontId="77" fillId="0" borderId="0" xfId="132" applyNumberFormat="1" applyFont="1" applyBorder="1"/>
    <xf numFmtId="168" fontId="77" fillId="0" borderId="0" xfId="132" applyNumberFormat="1" applyFont="1" applyBorder="1" applyAlignment="1">
      <alignment horizontal="left"/>
    </xf>
    <xf numFmtId="168" fontId="77" fillId="0" borderId="27" xfId="132" applyNumberFormat="1" applyFont="1" applyBorder="1"/>
    <xf numFmtId="169" fontId="77" fillId="2" borderId="49" xfId="132" applyNumberFormat="1" applyFont="1" applyFill="1" applyBorder="1" applyAlignment="1">
      <alignment horizontal="left" indent="1"/>
    </xf>
    <xf numFmtId="169" fontId="77" fillId="0" borderId="0" xfId="132" applyNumberFormat="1" applyFont="1" applyBorder="1"/>
    <xf numFmtId="169" fontId="77" fillId="0" borderId="27" xfId="132" applyNumberFormat="1" applyFont="1" applyBorder="1"/>
    <xf numFmtId="169" fontId="77" fillId="2" borderId="24" xfId="132" applyNumberFormat="1" applyFont="1" applyFill="1" applyBorder="1" applyAlignment="1">
      <alignment horizontal="left" indent="1"/>
    </xf>
    <xf numFmtId="169" fontId="79" fillId="2" borderId="34" xfId="132" applyNumberFormat="1" applyFont="1" applyFill="1" applyBorder="1" applyAlignment="1">
      <alignment horizontal="left" indent="1"/>
    </xf>
    <xf numFmtId="169" fontId="77" fillId="0" borderId="27" xfId="132" applyNumberFormat="1" applyFont="1" applyFill="1" applyBorder="1" applyAlignment="1">
      <alignment horizontal="center"/>
    </xf>
    <xf numFmtId="169" fontId="79" fillId="0" borderId="34" xfId="132" applyNumberFormat="1" applyFont="1" applyFill="1" applyBorder="1" applyAlignment="1">
      <alignment horizontal="left" indent="1"/>
    </xf>
    <xf numFmtId="169" fontId="77" fillId="0" borderId="0" xfId="132" applyNumberFormat="1" applyFont="1" applyBorder="1" applyAlignment="1">
      <alignment horizontal="left"/>
    </xf>
    <xf numFmtId="169" fontId="78" fillId="2" borderId="24" xfId="132" applyNumberFormat="1" applyFont="1" applyFill="1" applyBorder="1" applyAlignment="1">
      <alignment horizontal="left" indent="2"/>
    </xf>
    <xf numFmtId="169" fontId="78" fillId="0" borderId="0" xfId="132" applyNumberFormat="1" applyFont="1" applyFill="1" applyBorder="1" applyAlignment="1">
      <alignment horizontal="center"/>
    </xf>
    <xf numFmtId="169" fontId="78" fillId="0" borderId="0" xfId="132" applyNumberFormat="1" applyFont="1" applyFill="1" applyBorder="1"/>
    <xf numFmtId="169" fontId="78" fillId="0" borderId="0" xfId="132" applyNumberFormat="1" applyFont="1" applyBorder="1"/>
    <xf numFmtId="169" fontId="78" fillId="2" borderId="23" xfId="132" applyNumberFormat="1" applyFont="1" applyFill="1" applyBorder="1" applyAlignment="1">
      <alignment horizontal="left" indent="2"/>
    </xf>
    <xf numFmtId="10" fontId="78" fillId="0" borderId="26" xfId="132" applyNumberFormat="1" applyFont="1" applyFill="1" applyBorder="1" applyAlignment="1">
      <alignment horizontal="center"/>
    </xf>
    <xf numFmtId="169" fontId="78" fillId="0" borderId="27" xfId="132" applyNumberFormat="1" applyFont="1" applyBorder="1"/>
    <xf numFmtId="10" fontId="78" fillId="0" borderId="27" xfId="132" applyNumberFormat="1" applyFont="1" applyFill="1" applyBorder="1" applyAlignment="1">
      <alignment horizontal="center"/>
    </xf>
    <xf numFmtId="169" fontId="78" fillId="2" borderId="25" xfId="132" applyNumberFormat="1" applyFont="1" applyFill="1" applyBorder="1" applyAlignment="1">
      <alignment horizontal="left" indent="2"/>
    </xf>
    <xf numFmtId="10" fontId="78" fillId="0" borderId="28" xfId="132" applyNumberFormat="1" applyFont="1" applyFill="1" applyBorder="1" applyAlignment="1">
      <alignment horizontal="center"/>
    </xf>
    <xf numFmtId="0" fontId="69" fillId="56" borderId="29" xfId="0" applyFont="1" applyFill="1" applyBorder="1"/>
    <xf numFmtId="0" fontId="69" fillId="56" borderId="29" xfId="0" applyFont="1" applyFill="1" applyBorder="1" applyAlignment="1">
      <alignment horizontal="center"/>
    </xf>
    <xf numFmtId="0" fontId="70" fillId="56" borderId="24" xfId="0" applyFont="1" applyFill="1" applyBorder="1"/>
    <xf numFmtId="171" fontId="70" fillId="56" borderId="29" xfId="0" applyNumberFormat="1" applyFont="1" applyFill="1" applyBorder="1" applyAlignment="1">
      <alignment horizontal="center" vertical="center"/>
    </xf>
    <xf numFmtId="171" fontId="70" fillId="56" borderId="26" xfId="0" applyNumberFormat="1" applyFont="1" applyFill="1" applyBorder="1" applyAlignment="1">
      <alignment horizontal="center" vertical="center"/>
    </xf>
    <xf numFmtId="0" fontId="69" fillId="56" borderId="0" xfId="0" applyFont="1" applyFill="1" applyBorder="1" applyAlignment="1">
      <alignment horizontal="center" vertical="center"/>
    </xf>
    <xf numFmtId="17" fontId="69" fillId="56" borderId="29" xfId="0" applyNumberFormat="1" applyFont="1" applyFill="1" applyBorder="1" applyAlignment="1">
      <alignment horizontal="center" vertical="center"/>
    </xf>
    <xf numFmtId="17" fontId="69" fillId="56" borderId="26" xfId="0" applyNumberFormat="1" applyFont="1" applyFill="1" applyBorder="1" applyAlignment="1">
      <alignment horizontal="center" vertical="center"/>
    </xf>
    <xf numFmtId="0" fontId="70" fillId="57" borderId="24" xfId="0" applyFont="1" applyFill="1" applyBorder="1"/>
    <xf numFmtId="0" fontId="70" fillId="57" borderId="34" xfId="0" applyFont="1" applyFill="1" applyBorder="1"/>
    <xf numFmtId="169" fontId="70" fillId="56" borderId="35" xfId="132" applyNumberFormat="1" applyFont="1" applyFill="1" applyBorder="1" applyAlignment="1">
      <alignment horizontal="center"/>
    </xf>
    <xf numFmtId="3" fontId="70" fillId="56" borderId="29" xfId="132" applyNumberFormat="1" applyFont="1" applyFill="1" applyBorder="1" applyAlignment="1">
      <alignment horizontal="center"/>
    </xf>
    <xf numFmtId="3" fontId="70" fillId="56" borderId="26" xfId="132" applyNumberFormat="1" applyFont="1" applyFill="1" applyBorder="1" applyAlignment="1">
      <alignment horizontal="center"/>
    </xf>
    <xf numFmtId="3" fontId="70" fillId="56" borderId="0" xfId="132" applyNumberFormat="1" applyFont="1" applyFill="1" applyBorder="1" applyAlignment="1">
      <alignment horizontal="center"/>
    </xf>
    <xf numFmtId="3" fontId="70" fillId="56" borderId="0" xfId="132" applyNumberFormat="1" applyFont="1" applyFill="1" applyBorder="1"/>
    <xf numFmtId="3" fontId="70" fillId="56" borderId="35" xfId="132" applyNumberFormat="1" applyFont="1" applyFill="1" applyBorder="1" applyAlignment="1">
      <alignment horizontal="center"/>
    </xf>
    <xf numFmtId="0" fontId="69" fillId="56" borderId="24" xfId="0" applyFont="1" applyFill="1" applyBorder="1" applyAlignment="1">
      <alignment horizontal="left" indent="2"/>
    </xf>
    <xf numFmtId="3" fontId="69" fillId="56" borderId="0" xfId="132" applyNumberFormat="1" applyFont="1" applyFill="1" applyBorder="1" applyAlignment="1">
      <alignment horizontal="center"/>
    </xf>
    <xf numFmtId="3" fontId="69" fillId="56" borderId="27" xfId="132" applyNumberFormat="1" applyFont="1" applyFill="1" applyBorder="1" applyAlignment="1">
      <alignment horizontal="center"/>
    </xf>
    <xf numFmtId="3" fontId="69" fillId="56" borderId="0" xfId="132" applyNumberFormat="1" applyFont="1" applyFill="1" applyBorder="1"/>
    <xf numFmtId="3" fontId="69" fillId="56" borderId="34" xfId="132" applyNumberFormat="1" applyFont="1" applyFill="1" applyBorder="1" applyAlignment="1">
      <alignment horizontal="center"/>
    </xf>
    <xf numFmtId="0" fontId="69" fillId="56" borderId="24" xfId="0" applyFont="1" applyFill="1" applyBorder="1" applyAlignment="1">
      <alignment horizontal="left" wrapText="1" indent="2"/>
    </xf>
    <xf numFmtId="169" fontId="69" fillId="56" borderId="24" xfId="132" applyNumberFormat="1" applyFont="1" applyFill="1" applyBorder="1" applyAlignment="1">
      <alignment horizontal="left" indent="2"/>
    </xf>
    <xf numFmtId="169" fontId="69" fillId="56" borderId="34" xfId="132" applyNumberFormat="1" applyFont="1" applyFill="1" applyBorder="1" applyAlignment="1">
      <alignment horizontal="left" indent="2"/>
    </xf>
    <xf numFmtId="169" fontId="70" fillId="56" borderId="35" xfId="132" applyNumberFormat="1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horizontal="left"/>
    </xf>
    <xf numFmtId="0" fontId="70" fillId="56" borderId="23" xfId="0" applyFont="1" applyFill="1" applyBorder="1"/>
    <xf numFmtId="0" fontId="71" fillId="56" borderId="29" xfId="0" applyFont="1" applyFill="1" applyBorder="1"/>
    <xf numFmtId="0" fontId="71" fillId="56" borderId="24" xfId="0" applyFont="1" applyFill="1" applyBorder="1"/>
    <xf numFmtId="0" fontId="71" fillId="56" borderId="0" xfId="0" applyFont="1" applyFill="1" applyBorder="1"/>
    <xf numFmtId="169" fontId="69" fillId="56" borderId="24" xfId="132" applyNumberFormat="1" applyFont="1" applyFill="1" applyBorder="1" applyAlignment="1">
      <alignment horizontal="left" vertical="center"/>
    </xf>
    <xf numFmtId="171" fontId="70" fillId="56" borderId="23" xfId="0" applyNumberFormat="1" applyFont="1" applyFill="1" applyBorder="1" applyAlignment="1">
      <alignment horizontal="center" vertical="center"/>
    </xf>
    <xf numFmtId="0" fontId="69" fillId="57" borderId="37" xfId="0" applyFont="1" applyFill="1" applyBorder="1" applyAlignment="1">
      <alignment horizontal="center"/>
    </xf>
    <xf numFmtId="169" fontId="70" fillId="2" borderId="0" xfId="132" applyNumberFormat="1" applyFont="1" applyFill="1" applyBorder="1"/>
    <xf numFmtId="169" fontId="70" fillId="2" borderId="55" xfId="132" applyNumberFormat="1" applyFont="1" applyFill="1" applyBorder="1" applyAlignment="1"/>
    <xf numFmtId="169" fontId="70" fillId="56" borderId="55" xfId="132" applyNumberFormat="1" applyFont="1" applyFill="1" applyBorder="1" applyAlignment="1">
      <alignment horizontal="center" vertical="center"/>
    </xf>
    <xf numFmtId="169" fontId="69" fillId="56" borderId="0" xfId="132" applyNumberFormat="1" applyFont="1" applyFill="1" applyBorder="1" applyAlignment="1">
      <alignment horizontal="center" vertical="center"/>
    </xf>
    <xf numFmtId="169" fontId="70" fillId="2" borderId="0" xfId="132" applyNumberFormat="1" applyFont="1" applyFill="1" applyBorder="1" applyAlignment="1">
      <alignment horizontal="center"/>
    </xf>
    <xf numFmtId="0" fontId="71" fillId="56" borderId="0" xfId="0" applyFont="1" applyFill="1"/>
    <xf numFmtId="0" fontId="69" fillId="0" borderId="24" xfId="0" applyFont="1" applyBorder="1"/>
    <xf numFmtId="0" fontId="70" fillId="57" borderId="30" xfId="0" applyFont="1" applyFill="1" applyBorder="1" applyAlignment="1">
      <alignment horizontal="center"/>
    </xf>
    <xf numFmtId="0" fontId="70" fillId="57" borderId="28" xfId="0" applyFont="1" applyFill="1" applyBorder="1" applyAlignment="1">
      <alignment horizontal="center"/>
    </xf>
    <xf numFmtId="3" fontId="69" fillId="0" borderId="24" xfId="132" applyNumberFormat="1" applyFont="1" applyFill="1" applyBorder="1" applyAlignment="1">
      <alignment horizontal="left" indent="2"/>
    </xf>
    <xf numFmtId="3" fontId="69" fillId="0" borderId="24" xfId="0" applyNumberFormat="1" applyFont="1" applyBorder="1" applyAlignment="1">
      <alignment horizontal="left" indent="2"/>
    </xf>
    <xf numFmtId="0" fontId="80" fillId="56" borderId="24" xfId="0" applyFont="1" applyFill="1" applyBorder="1"/>
    <xf numFmtId="0" fontId="70" fillId="56" borderId="0" xfId="0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vertical="center"/>
    </xf>
    <xf numFmtId="0" fontId="69" fillId="57" borderId="34" xfId="0" applyFont="1" applyFill="1" applyBorder="1" applyAlignment="1">
      <alignment horizontal="center" vertical="center"/>
    </xf>
    <xf numFmtId="0" fontId="69" fillId="57" borderId="0" xfId="0" applyFont="1" applyFill="1" applyBorder="1" applyAlignment="1">
      <alignment horizontal="center" vertical="center"/>
    </xf>
    <xf numFmtId="169" fontId="75" fillId="2" borderId="0" xfId="132" applyNumberFormat="1" applyFont="1" applyFill="1" applyBorder="1" applyAlignment="1">
      <alignment horizontal="center"/>
    </xf>
    <xf numFmtId="169" fontId="75" fillId="56" borderId="0" xfId="132" applyNumberFormat="1" applyFont="1" applyFill="1" applyBorder="1"/>
    <xf numFmtId="0" fontId="70" fillId="58" borderId="23" xfId="0" applyFont="1" applyFill="1" applyBorder="1" applyAlignment="1">
      <alignment horizontal="left" vertical="center"/>
    </xf>
    <xf numFmtId="169" fontId="69" fillId="2" borderId="27" xfId="132" applyNumberFormat="1" applyFont="1" applyFill="1" applyBorder="1" applyAlignment="1">
      <alignment horizontal="center" vertical="center"/>
    </xf>
    <xf numFmtId="169" fontId="69" fillId="2" borderId="30" xfId="132" applyNumberFormat="1" applyFont="1" applyFill="1" applyBorder="1" applyAlignment="1">
      <alignment horizontal="center" vertical="center"/>
    </xf>
    <xf numFmtId="169" fontId="69" fillId="2" borderId="28" xfId="132" applyNumberFormat="1" applyFont="1" applyFill="1" applyBorder="1" applyAlignment="1">
      <alignment horizontal="center" vertical="center"/>
    </xf>
    <xf numFmtId="169" fontId="69" fillId="56" borderId="0" xfId="132" applyNumberFormat="1" applyFont="1" applyFill="1" applyBorder="1" applyAlignment="1">
      <alignment horizontal="left" vertical="center"/>
    </xf>
    <xf numFmtId="1" fontId="70" fillId="56" borderId="23" xfId="0" applyNumberFormat="1" applyFont="1" applyFill="1" applyBorder="1" applyAlignment="1">
      <alignment horizontal="center" vertical="center"/>
    </xf>
    <xf numFmtId="1" fontId="70" fillId="56" borderId="29" xfId="0" applyNumberFormat="1" applyFont="1" applyFill="1" applyBorder="1" applyAlignment="1">
      <alignment horizontal="center" vertical="center"/>
    </xf>
    <xf numFmtId="1" fontId="70" fillId="56" borderId="26" xfId="0" applyNumberFormat="1" applyFont="1" applyFill="1" applyBorder="1" applyAlignment="1">
      <alignment horizontal="center" vertical="center"/>
    </xf>
    <xf numFmtId="0" fontId="69" fillId="57" borderId="24" xfId="0" applyFont="1" applyFill="1" applyBorder="1" applyAlignment="1">
      <alignment horizontal="center" vertical="center"/>
    </xf>
    <xf numFmtId="0" fontId="69" fillId="57" borderId="27" xfId="0" applyFont="1" applyFill="1" applyBorder="1" applyAlignment="1">
      <alignment horizontal="center" vertical="center"/>
    </xf>
    <xf numFmtId="3" fontId="70" fillId="2" borderId="23" xfId="132" applyNumberFormat="1" applyFont="1" applyFill="1" applyBorder="1" applyAlignment="1">
      <alignment horizontal="left" indent="1"/>
    </xf>
    <xf numFmtId="3" fontId="70" fillId="2" borderId="23" xfId="132" applyNumberFormat="1" applyFont="1" applyFill="1" applyBorder="1" applyAlignment="1">
      <alignment horizontal="center" vertical="center"/>
    </xf>
    <xf numFmtId="3" fontId="70" fillId="2" borderId="29" xfId="132" applyNumberFormat="1" applyFont="1" applyFill="1" applyBorder="1" applyAlignment="1">
      <alignment horizontal="center" vertical="center"/>
    </xf>
    <xf numFmtId="3" fontId="70" fillId="2" borderId="26" xfId="132" applyNumberFormat="1" applyFont="1" applyFill="1" applyBorder="1" applyAlignment="1">
      <alignment horizontal="center" vertical="center"/>
    </xf>
    <xf numFmtId="3" fontId="70" fillId="2" borderId="0" xfId="132" applyNumberFormat="1" applyFont="1" applyFill="1" applyBorder="1" applyAlignment="1">
      <alignment horizontal="center"/>
    </xf>
    <xf numFmtId="10" fontId="70" fillId="2" borderId="49" xfId="132" applyNumberFormat="1" applyFont="1" applyFill="1" applyBorder="1" applyAlignment="1">
      <alignment horizontal="left" indent="1"/>
    </xf>
    <xf numFmtId="10" fontId="69" fillId="2" borderId="24" xfId="132" applyNumberFormat="1" applyFont="1" applyFill="1" applyBorder="1" applyAlignment="1">
      <alignment horizontal="left" indent="2"/>
    </xf>
    <xf numFmtId="10" fontId="70" fillId="56" borderId="0" xfId="132" applyNumberFormat="1" applyFont="1" applyFill="1" applyBorder="1" applyAlignment="1">
      <alignment horizontal="center"/>
    </xf>
    <xf numFmtId="10" fontId="69" fillId="56" borderId="24" xfId="132" applyNumberFormat="1" applyFont="1" applyFill="1" applyBorder="1" applyAlignment="1">
      <alignment horizontal="left" indent="2"/>
    </xf>
    <xf numFmtId="10" fontId="69" fillId="56" borderId="0" xfId="132" applyNumberFormat="1" applyFont="1" applyFill="1" applyBorder="1" applyAlignment="1">
      <alignment horizontal="center"/>
    </xf>
    <xf numFmtId="0" fontId="59" fillId="56" borderId="24" xfId="0" applyFont="1" applyFill="1" applyBorder="1"/>
    <xf numFmtId="0" fontId="72" fillId="2" borderId="0" xfId="0" applyFont="1" applyFill="1" applyBorder="1" applyAlignment="1">
      <alignment horizontal="center" vertical="center"/>
    </xf>
    <xf numFmtId="169" fontId="70" fillId="2" borderId="38" xfId="132" applyNumberFormat="1" applyFont="1" applyFill="1" applyBorder="1" applyAlignment="1">
      <alignment horizontal="center" vertical="center" wrapText="1"/>
    </xf>
    <xf numFmtId="169" fontId="70" fillId="2" borderId="38" xfId="132" applyNumberFormat="1" applyFont="1" applyFill="1" applyBorder="1" applyAlignment="1">
      <alignment horizontal="left" vertical="center" indent="2"/>
    </xf>
    <xf numFmtId="169" fontId="82" fillId="2" borderId="38" xfId="132" applyNumberFormat="1" applyFont="1" applyFill="1" applyBorder="1" applyAlignment="1">
      <alignment horizontal="center" vertical="center"/>
    </xf>
    <xf numFmtId="169" fontId="70" fillId="2" borderId="0" xfId="132" applyNumberFormat="1" applyFont="1" applyFill="1" applyBorder="1" applyAlignment="1">
      <alignment horizontal="center" vertical="center" wrapText="1"/>
    </xf>
    <xf numFmtId="169" fontId="70" fillId="2" borderId="0" xfId="132" applyNumberFormat="1" applyFont="1" applyFill="1" applyBorder="1" applyAlignment="1">
      <alignment horizontal="left" vertical="center" indent="2"/>
    </xf>
    <xf numFmtId="169" fontId="74" fillId="2" borderId="0" xfId="5" applyNumberFormat="1" applyFont="1" applyFill="1" applyBorder="1" applyAlignment="1">
      <alignment horizontal="center" vertical="center"/>
    </xf>
    <xf numFmtId="169" fontId="70" fillId="2" borderId="46" xfId="132" applyNumberFormat="1" applyFont="1" applyFill="1" applyBorder="1" applyAlignment="1">
      <alignment horizontal="left" vertical="center" indent="2"/>
    </xf>
    <xf numFmtId="169" fontId="70" fillId="2" borderId="37" xfId="132" applyNumberFormat="1" applyFont="1" applyFill="1" applyBorder="1" applyAlignment="1">
      <alignment horizontal="left" vertical="center" indent="2"/>
    </xf>
    <xf numFmtId="169" fontId="74" fillId="2" borderId="38" xfId="5" applyNumberFormat="1" applyFont="1" applyFill="1" applyBorder="1" applyAlignment="1">
      <alignment horizontal="center" vertical="center"/>
    </xf>
    <xf numFmtId="169" fontId="70" fillId="2" borderId="35" xfId="132" applyNumberFormat="1" applyFont="1" applyFill="1" applyBorder="1" applyAlignment="1">
      <alignment horizontal="left" vertical="center" indent="2"/>
    </xf>
    <xf numFmtId="169" fontId="70" fillId="2" borderId="45" xfId="132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169" fontId="70" fillId="2" borderId="24" xfId="132" applyNumberFormat="1" applyFont="1" applyFill="1" applyBorder="1" applyAlignment="1">
      <alignment horizontal="left" indent="2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9" fontId="46" fillId="2" borderId="24" xfId="132" applyNumberFormat="1" applyFont="1" applyFill="1" applyBorder="1"/>
    <xf numFmtId="169" fontId="45" fillId="2" borderId="24" xfId="132" applyNumberFormat="1" applyFont="1" applyFill="1" applyBorder="1"/>
    <xf numFmtId="169" fontId="45" fillId="0" borderId="24" xfId="132" applyNumberFormat="1" applyFont="1" applyFill="1" applyBorder="1"/>
    <xf numFmtId="169" fontId="46" fillId="0" borderId="24" xfId="132" applyNumberFormat="1" applyFont="1" applyFill="1" applyBorder="1"/>
    <xf numFmtId="3" fontId="46" fillId="2" borderId="24" xfId="132" applyNumberFormat="1" applyFont="1" applyFill="1" applyBorder="1"/>
    <xf numFmtId="0" fontId="45" fillId="0" borderId="24" xfId="0" applyFont="1" applyBorder="1"/>
    <xf numFmtId="0" fontId="45" fillId="2" borderId="30" xfId="0" applyFont="1" applyFill="1" applyBorder="1"/>
    <xf numFmtId="0" fontId="45" fillId="0" borderId="25" xfId="0" applyFont="1" applyBorder="1"/>
    <xf numFmtId="169" fontId="69" fillId="0" borderId="34" xfId="132" applyNumberFormat="1" applyFont="1" applyFill="1" applyBorder="1" applyAlignment="1">
      <alignment vertical="center"/>
    </xf>
    <xf numFmtId="0" fontId="69" fillId="57" borderId="35" xfId="0" applyFont="1" applyFill="1" applyBorder="1" applyAlignment="1">
      <alignment horizontal="center" vertical="center"/>
    </xf>
    <xf numFmtId="169" fontId="69" fillId="0" borderId="37" xfId="132" applyNumberFormat="1" applyFont="1" applyFill="1" applyBorder="1" applyAlignment="1">
      <alignment vertical="center"/>
    </xf>
    <xf numFmtId="169" fontId="70" fillId="0" borderId="24" xfId="132" applyNumberFormat="1" applyFont="1" applyFill="1" applyBorder="1" applyAlignment="1">
      <alignment horizontal="center" vertical="center" wrapText="1"/>
    </xf>
    <xf numFmtId="169" fontId="69" fillId="0" borderId="24" xfId="132" applyNumberFormat="1" applyFont="1" applyFill="1" applyBorder="1" applyAlignment="1">
      <alignment horizontal="center" vertical="center" wrapText="1"/>
    </xf>
    <xf numFmtId="1" fontId="70" fillId="57" borderId="23" xfId="0" applyNumberFormat="1" applyFont="1" applyFill="1" applyBorder="1" applyAlignment="1">
      <alignment horizontal="center" vertical="center"/>
    </xf>
    <xf numFmtId="1" fontId="70" fillId="57" borderId="29" xfId="0" applyNumberFormat="1" applyFont="1" applyFill="1" applyBorder="1" applyAlignment="1">
      <alignment horizontal="center" vertical="center"/>
    </xf>
    <xf numFmtId="1" fontId="70" fillId="57" borderId="26" xfId="0" applyNumberFormat="1" applyFont="1" applyFill="1" applyBorder="1" applyAlignment="1">
      <alignment horizontal="center" vertical="center"/>
    </xf>
    <xf numFmtId="3" fontId="70" fillId="0" borderId="23" xfId="132" applyNumberFormat="1" applyFont="1" applyFill="1" applyBorder="1" applyAlignment="1">
      <alignment horizontal="center" vertical="center"/>
    </xf>
    <xf numFmtId="3" fontId="70" fillId="0" borderId="24" xfId="132" applyNumberFormat="1" applyFont="1" applyFill="1" applyBorder="1" applyAlignment="1">
      <alignment horizontal="center" vertical="center"/>
    </xf>
    <xf numFmtId="171" fontId="70" fillId="57" borderId="42" xfId="0" applyNumberFormat="1" applyFont="1" applyFill="1" applyBorder="1" applyAlignment="1">
      <alignment horizontal="center" vertical="center" wrapText="1"/>
    </xf>
    <xf numFmtId="171" fontId="70" fillId="57" borderId="43" xfId="0" applyNumberFormat="1" applyFont="1" applyFill="1" applyBorder="1" applyAlignment="1">
      <alignment horizontal="center" vertical="center" wrapText="1"/>
    </xf>
    <xf numFmtId="171" fontId="70" fillId="57" borderId="44" xfId="0" applyNumberFormat="1" applyFont="1" applyFill="1" applyBorder="1" applyAlignment="1">
      <alignment horizontal="center" vertical="center" wrapText="1"/>
    </xf>
    <xf numFmtId="10" fontId="45" fillId="2" borderId="0" xfId="132" applyNumberFormat="1" applyFont="1" applyFill="1"/>
    <xf numFmtId="0" fontId="59" fillId="0" borderId="23" xfId="0" applyFont="1" applyBorder="1" applyAlignment="1">
      <alignment horizontal="left" vertical="center"/>
    </xf>
    <xf numFmtId="0" fontId="70" fillId="0" borderId="23" xfId="0" applyFont="1" applyBorder="1" applyAlignment="1">
      <alignment horizontal="left"/>
    </xf>
    <xf numFmtId="171" fontId="69" fillId="57" borderId="41" xfId="0" applyNumberFormat="1" applyFont="1" applyFill="1" applyBorder="1" applyAlignment="1">
      <alignment horizontal="center" vertical="center" wrapText="1"/>
    </xf>
    <xf numFmtId="171" fontId="69" fillId="57" borderId="19" xfId="0" applyNumberFormat="1" applyFont="1" applyFill="1" applyBorder="1" applyAlignment="1">
      <alignment horizontal="center" vertical="center" wrapText="1"/>
    </xf>
    <xf numFmtId="171" fontId="69" fillId="57" borderId="42" xfId="0" applyNumberFormat="1" applyFont="1" applyFill="1" applyBorder="1" applyAlignment="1">
      <alignment horizontal="center" vertical="center" wrapText="1"/>
    </xf>
    <xf numFmtId="171" fontId="69" fillId="57" borderId="26" xfId="0" applyNumberFormat="1" applyFont="1" applyFill="1" applyBorder="1" applyAlignment="1">
      <alignment horizontal="center" vertical="center" wrapText="1"/>
    </xf>
    <xf numFmtId="171" fontId="69" fillId="57" borderId="23" xfId="0" applyNumberFormat="1" applyFont="1" applyFill="1" applyBorder="1" applyAlignment="1">
      <alignment horizontal="center" vertical="center" wrapText="1"/>
    </xf>
    <xf numFmtId="171" fontId="69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9" fillId="57" borderId="25" xfId="0" applyFont="1" applyFill="1" applyBorder="1" applyAlignment="1">
      <alignment horizontal="center"/>
    </xf>
    <xf numFmtId="0" fontId="69" fillId="57" borderId="30" xfId="0" applyFont="1" applyFill="1" applyBorder="1" applyAlignment="1">
      <alignment horizontal="center"/>
    </xf>
    <xf numFmtId="0" fontId="69" fillId="57" borderId="28" xfId="0" applyFont="1" applyFill="1" applyBorder="1"/>
    <xf numFmtId="9" fontId="66" fillId="0" borderId="27" xfId="132" applyFont="1" applyFill="1" applyBorder="1" applyAlignment="1">
      <alignment horizontal="center"/>
    </xf>
    <xf numFmtId="175" fontId="68" fillId="0" borderId="27" xfId="132" applyNumberFormat="1" applyFont="1" applyBorder="1" applyAlignment="1">
      <alignment horizontal="left"/>
    </xf>
    <xf numFmtId="169" fontId="67" fillId="0" borderId="27" xfId="132" applyNumberFormat="1" applyFont="1" applyFill="1" applyBorder="1" applyAlignment="1">
      <alignment horizontal="center"/>
    </xf>
    <xf numFmtId="169" fontId="48" fillId="0" borderId="28" xfId="132" applyNumberFormat="1" applyFont="1" applyFill="1" applyBorder="1" applyAlignment="1">
      <alignment horizontal="center"/>
    </xf>
    <xf numFmtId="169" fontId="70" fillId="2" borderId="23" xfId="132" applyNumberFormat="1" applyFont="1" applyFill="1" applyBorder="1" applyAlignment="1">
      <alignment horizontal="left" indent="2"/>
    </xf>
    <xf numFmtId="169" fontId="69" fillId="56" borderId="51" xfId="132" applyNumberFormat="1" applyFont="1" applyFill="1" applyBorder="1" applyAlignment="1">
      <alignment horizontal="center"/>
    </xf>
    <xf numFmtId="169" fontId="69" fillId="56" borderId="52" xfId="132" applyNumberFormat="1" applyFont="1" applyFill="1" applyBorder="1" applyAlignment="1">
      <alignment horizontal="center"/>
    </xf>
    <xf numFmtId="0" fontId="70" fillId="57" borderId="25" xfId="0" applyFont="1" applyFill="1" applyBorder="1" applyAlignment="1">
      <alignment horizontal="left" indent="1"/>
    </xf>
    <xf numFmtId="171" fontId="70" fillId="2" borderId="29" xfId="0" applyNumberFormat="1" applyFont="1" applyFill="1" applyBorder="1" applyAlignment="1">
      <alignment horizontal="center" vertical="center"/>
    </xf>
    <xf numFmtId="171" fontId="70" fillId="2" borderId="26" xfId="0" applyNumberFormat="1" applyFont="1" applyFill="1" applyBorder="1" applyAlignment="1">
      <alignment horizontal="center" vertical="center"/>
    </xf>
    <xf numFmtId="171" fontId="69" fillId="56" borderId="35" xfId="0" applyNumberFormat="1" applyFont="1" applyFill="1" applyBorder="1" applyAlignment="1">
      <alignment horizontal="center" vertical="center" wrapText="1"/>
    </xf>
    <xf numFmtId="171" fontId="69" fillId="56" borderId="23" xfId="0" applyNumberFormat="1" applyFont="1" applyFill="1" applyBorder="1" applyAlignment="1">
      <alignment horizontal="center" vertical="center" wrapText="1"/>
    </xf>
    <xf numFmtId="17" fontId="69" fillId="2" borderId="23" xfId="0" applyNumberFormat="1" applyFont="1" applyFill="1" applyBorder="1" applyAlignment="1">
      <alignment horizontal="center" vertical="center"/>
    </xf>
    <xf numFmtId="17" fontId="69" fillId="2" borderId="29" xfId="0" applyNumberFormat="1" applyFont="1" applyFill="1" applyBorder="1" applyAlignment="1">
      <alignment horizontal="center" vertical="center"/>
    </xf>
    <xf numFmtId="17" fontId="69" fillId="2" borderId="26" xfId="0" applyNumberFormat="1" applyFont="1" applyFill="1" applyBorder="1" applyAlignment="1">
      <alignment horizontal="center" vertical="center"/>
    </xf>
    <xf numFmtId="17" fontId="70" fillId="56" borderId="23" xfId="0" applyNumberFormat="1" applyFont="1" applyFill="1" applyBorder="1" applyAlignment="1">
      <alignment horizontal="center" vertical="center" wrapText="1"/>
    </xf>
    <xf numFmtId="17" fontId="70" fillId="56" borderId="29" xfId="0" applyNumberFormat="1" applyFont="1" applyFill="1" applyBorder="1" applyAlignment="1">
      <alignment horizontal="center" vertical="center" wrapText="1"/>
    </xf>
    <xf numFmtId="17" fontId="70" fillId="56" borderId="26" xfId="0" applyNumberFormat="1" applyFont="1" applyFill="1" applyBorder="1" applyAlignment="1">
      <alignment horizontal="center" vertical="center" wrapText="1"/>
    </xf>
    <xf numFmtId="0" fontId="77" fillId="57" borderId="37" xfId="0" applyFont="1" applyFill="1" applyBorder="1"/>
    <xf numFmtId="171" fontId="77" fillId="0" borderId="23" xfId="0" applyNumberFormat="1" applyFont="1" applyBorder="1" applyAlignment="1">
      <alignment horizontal="center" vertical="center"/>
    </xf>
    <xf numFmtId="171" fontId="77" fillId="0" borderId="29" xfId="0" applyNumberFormat="1" applyFont="1" applyBorder="1" applyAlignment="1">
      <alignment horizontal="center" vertical="center"/>
    </xf>
    <xf numFmtId="171" fontId="77" fillId="0" borderId="26" xfId="0" applyNumberFormat="1" applyFont="1" applyBorder="1" applyAlignment="1">
      <alignment horizontal="center" vertical="center"/>
    </xf>
    <xf numFmtId="17" fontId="78" fillId="0" borderId="29" xfId="0" applyNumberFormat="1" applyFont="1" applyBorder="1" applyAlignment="1">
      <alignment horizontal="center" vertical="center"/>
    </xf>
    <xf numFmtId="17" fontId="78" fillId="0" borderId="26" xfId="0" applyNumberFormat="1" applyFont="1" applyBorder="1" applyAlignment="1">
      <alignment horizontal="center" vertical="center"/>
    </xf>
    <xf numFmtId="171" fontId="78" fillId="0" borderId="35" xfId="0" applyNumberFormat="1" applyFont="1" applyBorder="1" applyAlignment="1">
      <alignment horizontal="center" vertical="center" wrapText="1"/>
    </xf>
    <xf numFmtId="17" fontId="77" fillId="0" borderId="23" xfId="0" applyNumberFormat="1" applyFont="1" applyBorder="1" applyAlignment="1">
      <alignment horizontal="center" vertical="center" wrapText="1"/>
    </xf>
    <xf numFmtId="0" fontId="53" fillId="56" borderId="0" xfId="0" applyFont="1" applyFill="1" applyBorder="1"/>
    <xf numFmtId="0" fontId="69" fillId="56" borderId="34" xfId="0" applyFont="1" applyFill="1" applyBorder="1" applyAlignment="1">
      <alignment horizontal="left"/>
    </xf>
    <xf numFmtId="0" fontId="69" fillId="56" borderId="60" xfId="0" applyFont="1" applyFill="1" applyBorder="1" applyAlignment="1">
      <alignment horizontal="left"/>
    </xf>
    <xf numFmtId="0" fontId="53" fillId="56" borderId="24" xfId="0" applyFont="1" applyFill="1" applyBorder="1"/>
    <xf numFmtId="0" fontId="53" fillId="56" borderId="0" xfId="0" applyFont="1" applyFill="1" applyBorder="1" applyAlignment="1">
      <alignment horizontal="center"/>
    </xf>
    <xf numFmtId="0" fontId="53" fillId="56" borderId="27" xfId="0" applyFont="1" applyFill="1" applyBorder="1"/>
    <xf numFmtId="0" fontId="53" fillId="56" borderId="25" xfId="0" applyFont="1" applyFill="1" applyBorder="1"/>
    <xf numFmtId="0" fontId="53" fillId="56" borderId="28" xfId="0" applyFont="1" applyFill="1" applyBorder="1"/>
    <xf numFmtId="169" fontId="69" fillId="56" borderId="50" xfId="132" applyNumberFormat="1" applyFont="1" applyFill="1" applyBorder="1" applyAlignment="1">
      <alignment horizontal="center" vertical="center"/>
    </xf>
    <xf numFmtId="169" fontId="69" fillId="56" borderId="50" xfId="132" applyNumberFormat="1" applyFont="1" applyFill="1" applyBorder="1" applyAlignment="1">
      <alignment horizontal="center"/>
    </xf>
    <xf numFmtId="17" fontId="70" fillId="56" borderId="35" xfId="0" applyNumberFormat="1" applyFont="1" applyFill="1" applyBorder="1" applyAlignment="1">
      <alignment horizontal="center" vertical="center" wrapText="1"/>
    </xf>
    <xf numFmtId="17" fontId="70" fillId="56" borderId="27" xfId="0" applyNumberFormat="1" applyFont="1" applyFill="1" applyBorder="1" applyAlignment="1">
      <alignment horizontal="center" vertical="center" wrapText="1"/>
    </xf>
    <xf numFmtId="0" fontId="70" fillId="57" borderId="24" xfId="0" applyFont="1" applyFill="1" applyBorder="1" applyAlignment="1">
      <alignment horizontal="left" vertical="center"/>
    </xf>
    <xf numFmtId="0" fontId="0" fillId="56" borderId="30" xfId="0" applyFill="1" applyBorder="1"/>
    <xf numFmtId="17" fontId="70" fillId="56" borderId="26" xfId="0" applyNumberFormat="1" applyFont="1" applyFill="1" applyBorder="1" applyAlignment="1">
      <alignment horizontal="center" vertical="center"/>
    </xf>
    <xf numFmtId="3" fontId="70" fillId="0" borderId="23" xfId="132" applyNumberFormat="1" applyFont="1" applyFill="1" applyBorder="1" applyAlignment="1">
      <alignment horizontal="left" vertical="center"/>
    </xf>
    <xf numFmtId="3" fontId="70" fillId="0" borderId="26" xfId="132" applyNumberFormat="1" applyFont="1" applyFill="1" applyBorder="1" applyAlignment="1">
      <alignment horizontal="center"/>
    </xf>
    <xf numFmtId="17" fontId="70" fillId="0" borderId="42" xfId="0" applyNumberFormat="1" applyFont="1" applyBorder="1" applyAlignment="1">
      <alignment horizontal="center" vertical="center" wrapText="1"/>
    </xf>
    <xf numFmtId="17" fontId="70" fillId="0" borderId="44" xfId="0" applyNumberFormat="1" applyFont="1" applyBorder="1" applyAlignment="1">
      <alignment horizontal="center" vertical="center" wrapText="1"/>
    </xf>
    <xf numFmtId="0" fontId="69" fillId="57" borderId="25" xfId="0" applyFont="1" applyFill="1" applyBorder="1" applyAlignment="1">
      <alignment horizontal="center" vertical="center"/>
    </xf>
    <xf numFmtId="0" fontId="69" fillId="57" borderId="30" xfId="0" applyFont="1" applyFill="1" applyBorder="1" applyAlignment="1">
      <alignment horizontal="center" vertical="center"/>
    </xf>
    <xf numFmtId="0" fontId="69" fillId="57" borderId="28" xfId="0" applyFont="1" applyFill="1" applyBorder="1" applyAlignment="1">
      <alignment horizontal="center" vertical="center"/>
    </xf>
    <xf numFmtId="0" fontId="69" fillId="2" borderId="34" xfId="0" applyFont="1" applyFill="1" applyBorder="1" applyAlignment="1">
      <alignment horizontal="left" indent="2"/>
    </xf>
    <xf numFmtId="169" fontId="69" fillId="2" borderId="34" xfId="132" applyNumberFormat="1" applyFont="1" applyFill="1" applyBorder="1" applyAlignment="1">
      <alignment horizontal="left" indent="2"/>
    </xf>
    <xf numFmtId="0" fontId="70" fillId="58" borderId="34" xfId="0" applyFont="1" applyFill="1" applyBorder="1" applyAlignment="1">
      <alignment horizontal="left" vertical="center"/>
    </xf>
    <xf numFmtId="169" fontId="70" fillId="2" borderId="24" xfId="132" applyNumberFormat="1" applyFont="1" applyFill="1" applyBorder="1" applyAlignment="1">
      <alignment horizontal="center" vertical="center"/>
    </xf>
    <xf numFmtId="169" fontId="70" fillId="2" borderId="27" xfId="132" applyNumberFormat="1" applyFont="1" applyFill="1" applyBorder="1" applyAlignment="1">
      <alignment horizontal="center" vertical="center"/>
    </xf>
    <xf numFmtId="3" fontId="69" fillId="2" borderId="25" xfId="132" applyNumberFormat="1" applyFont="1" applyFill="1" applyBorder="1" applyAlignment="1">
      <alignment horizontal="center" vertical="center"/>
    </xf>
    <xf numFmtId="3" fontId="69" fillId="2" borderId="30" xfId="132" applyNumberFormat="1" applyFont="1" applyFill="1" applyBorder="1" applyAlignment="1">
      <alignment horizontal="center" vertical="center"/>
    </xf>
    <xf numFmtId="3" fontId="69" fillId="2" borderId="28" xfId="132" applyNumberFormat="1" applyFont="1" applyFill="1" applyBorder="1" applyAlignment="1">
      <alignment horizontal="center" vertical="center"/>
    </xf>
    <xf numFmtId="9" fontId="70" fillId="56" borderId="27" xfId="132" applyFont="1" applyFill="1" applyBorder="1" applyAlignment="1">
      <alignment horizontal="center"/>
    </xf>
    <xf numFmtId="175" fontId="75" fillId="56" borderId="27" xfId="132" applyNumberFormat="1" applyFont="1" applyFill="1" applyBorder="1" applyAlignment="1">
      <alignment horizontal="left"/>
    </xf>
    <xf numFmtId="3" fontId="75" fillId="56" borderId="27" xfId="132" applyNumberFormat="1" applyFont="1" applyFill="1" applyBorder="1" applyAlignment="1">
      <alignment horizontal="center"/>
    </xf>
    <xf numFmtId="169" fontId="70" fillId="56" borderId="27" xfId="132" applyNumberFormat="1" applyFont="1" applyFill="1" applyBorder="1" applyAlignment="1">
      <alignment horizontal="center"/>
    </xf>
    <xf numFmtId="0" fontId="70" fillId="58" borderId="58" xfId="0" applyFont="1" applyFill="1" applyBorder="1" applyAlignment="1">
      <alignment horizontal="left" vertical="center"/>
    </xf>
    <xf numFmtId="169" fontId="70" fillId="2" borderId="60" xfId="132" applyNumberFormat="1" applyFont="1" applyFill="1" applyBorder="1" applyAlignment="1">
      <alignment horizontal="center" vertical="center"/>
    </xf>
    <xf numFmtId="169" fontId="70" fillId="2" borderId="61" xfId="132" applyNumberFormat="1" applyFont="1" applyFill="1" applyBorder="1" applyAlignment="1">
      <alignment horizontal="center" vertical="center"/>
    </xf>
    <xf numFmtId="169" fontId="70" fillId="2" borderId="62" xfId="132" applyNumberFormat="1" applyFont="1" applyFill="1" applyBorder="1" applyAlignment="1">
      <alignment horizontal="center" vertical="center"/>
    </xf>
    <xf numFmtId="169" fontId="43" fillId="56" borderId="26" xfId="132" applyNumberFormat="1" applyFont="1" applyFill="1" applyBorder="1"/>
    <xf numFmtId="0" fontId="43" fillId="56" borderId="27" xfId="0" applyFont="1" applyFill="1" applyBorder="1"/>
    <xf numFmtId="0" fontId="43" fillId="56" borderId="27" xfId="0" applyFont="1" applyFill="1" applyBorder="1" applyAlignment="1">
      <alignment vertical="center"/>
    </xf>
    <xf numFmtId="0" fontId="44" fillId="56" borderId="27" xfId="0" applyFont="1" applyFill="1" applyBorder="1"/>
    <xf numFmtId="169" fontId="44" fillId="56" borderId="27" xfId="132" applyNumberFormat="1" applyFont="1" applyFill="1" applyBorder="1"/>
    <xf numFmtId="169" fontId="43" fillId="56" borderId="27" xfId="132" applyNumberFormat="1" applyFont="1" applyFill="1" applyBorder="1"/>
    <xf numFmtId="0" fontId="45" fillId="56" borderId="27" xfId="0" applyFont="1" applyFill="1" applyBorder="1"/>
    <xf numFmtId="169" fontId="43" fillId="56" borderId="28" xfId="132" applyNumberFormat="1" applyFont="1" applyFill="1" applyBorder="1"/>
    <xf numFmtId="169" fontId="70" fillId="56" borderId="23" xfId="132" applyNumberFormat="1" applyFont="1" applyFill="1" applyBorder="1" applyAlignment="1">
      <alignment horizontal="left"/>
    </xf>
    <xf numFmtId="9" fontId="70" fillId="56" borderId="26" xfId="132" applyFont="1" applyFill="1" applyBorder="1" applyAlignment="1">
      <alignment horizontal="center"/>
    </xf>
    <xf numFmtId="169" fontId="70" fillId="56" borderId="24" xfId="132" applyNumberFormat="1" applyFont="1" applyFill="1" applyBorder="1" applyAlignment="1">
      <alignment horizontal="left"/>
    </xf>
    <xf numFmtId="169" fontId="69" fillId="56" borderId="24" xfId="132" applyNumberFormat="1" applyFont="1" applyFill="1" applyBorder="1" applyAlignment="1">
      <alignment horizontal="left"/>
    </xf>
    <xf numFmtId="169" fontId="69" fillId="56" borderId="25" xfId="132" applyNumberFormat="1" applyFont="1" applyFill="1" applyBorder="1" applyAlignment="1">
      <alignment horizontal="left"/>
    </xf>
    <xf numFmtId="169" fontId="82" fillId="2" borderId="0" xfId="132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9" fontId="46" fillId="2" borderId="27" xfId="132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1" fontId="59" fillId="0" borderId="0" xfId="0" applyNumberFormat="1" applyFont="1" applyFill="1" applyBorder="1" applyAlignment="1">
      <alignment horizontal="center" vertical="center" wrapText="1"/>
    </xf>
    <xf numFmtId="0" fontId="73" fillId="0" borderId="0" xfId="5" applyFont="1" applyAlignment="1">
      <alignment horizontal="center" vertical="center"/>
    </xf>
    <xf numFmtId="0" fontId="73" fillId="0" borderId="0" xfId="5" applyFont="1" applyAlignment="1"/>
    <xf numFmtId="0" fontId="73" fillId="0" borderId="30" xfId="5" applyFont="1" applyBorder="1" applyAlignment="1"/>
    <xf numFmtId="169" fontId="69" fillId="2" borderId="25" xfId="132" applyNumberFormat="1" applyFont="1" applyFill="1" applyBorder="1" applyAlignment="1">
      <alignment horizontal="center" vertical="center"/>
    </xf>
    <xf numFmtId="169" fontId="69" fillId="2" borderId="24" xfId="132" applyNumberFormat="1" applyFont="1" applyFill="1" applyBorder="1" applyAlignment="1">
      <alignment horizontal="center" vertical="center"/>
    </xf>
    <xf numFmtId="0" fontId="73" fillId="0" borderId="0" xfId="5" applyFont="1" applyAlignment="1">
      <alignment vertical="center"/>
    </xf>
    <xf numFmtId="0" fontId="83" fillId="0" borderId="0" xfId="0" applyFont="1" applyAlignment="1">
      <alignment horizontal="center"/>
    </xf>
    <xf numFmtId="0" fontId="50" fillId="56" borderId="0" xfId="0" applyFont="1" applyFill="1" applyAlignment="1">
      <alignment vertical="center"/>
    </xf>
    <xf numFmtId="0" fontId="73" fillId="56" borderId="0" xfId="5" applyFont="1" applyFill="1" applyAlignment="1">
      <alignment vertical="center"/>
    </xf>
    <xf numFmtId="0" fontId="69" fillId="56" borderId="0" xfId="0" applyFont="1" applyFill="1"/>
    <xf numFmtId="0" fontId="0" fillId="56" borderId="0" xfId="0" applyFill="1" applyAlignment="1"/>
    <xf numFmtId="169" fontId="70" fillId="0" borderId="34" xfId="132" applyNumberFormat="1" applyFont="1" applyFill="1" applyBorder="1" applyAlignment="1">
      <alignment horizontal="left" vertical="center" indent="1"/>
    </xf>
    <xf numFmtId="169" fontId="70" fillId="0" borderId="0" xfId="132" applyNumberFormat="1" applyFont="1" applyFill="1" applyBorder="1" applyAlignment="1">
      <alignment horizontal="center" vertical="center"/>
    </xf>
    <xf numFmtId="169" fontId="70" fillId="0" borderId="35" xfId="132" applyNumberFormat="1" applyFont="1" applyFill="1" applyBorder="1" applyAlignment="1">
      <alignment horizontal="left" vertical="center" indent="1"/>
    </xf>
    <xf numFmtId="169" fontId="70" fillId="2" borderId="34" xfId="132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171" fontId="60" fillId="57" borderId="38" xfId="0" applyNumberFormat="1" applyFont="1" applyFill="1" applyBorder="1" applyAlignment="1">
      <alignment horizontal="center" vertical="center" wrapText="1"/>
    </xf>
    <xf numFmtId="17" fontId="60" fillId="57" borderId="43" xfId="0" applyNumberFormat="1" applyFont="1" applyFill="1" applyBorder="1" applyAlignment="1">
      <alignment horizontal="center" vertical="center"/>
    </xf>
    <xf numFmtId="17" fontId="60" fillId="57" borderId="44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 wrapText="1"/>
    </xf>
    <xf numFmtId="17" fontId="59" fillId="57" borderId="38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vertical="center"/>
    </xf>
    <xf numFmtId="17" fontId="59" fillId="57" borderId="22" xfId="0" applyNumberFormat="1" applyFont="1" applyFill="1" applyBorder="1" applyAlignment="1">
      <alignment horizontal="center" vertical="center"/>
    </xf>
    <xf numFmtId="0" fontId="59" fillId="55" borderId="0" xfId="0" applyFont="1" applyFill="1" applyBorder="1" applyAlignment="1">
      <alignment vertical="center"/>
    </xf>
    <xf numFmtId="169" fontId="59" fillId="0" borderId="0" xfId="132" applyNumberFormat="1" applyFont="1" applyFill="1" applyBorder="1" applyAlignment="1">
      <alignment horizontal="center" vertical="center" wrapText="1"/>
    </xf>
    <xf numFmtId="169" fontId="60" fillId="0" borderId="0" xfId="132" applyNumberFormat="1" applyFont="1" applyFill="1" applyBorder="1" applyAlignment="1">
      <alignment horizontal="center"/>
    </xf>
    <xf numFmtId="169" fontId="60" fillId="0" borderId="0" xfId="132" applyNumberFormat="1" applyFont="1" applyFill="1" applyBorder="1" applyAlignment="1">
      <alignment horizontal="center" wrapText="1"/>
    </xf>
    <xf numFmtId="169" fontId="59" fillId="0" borderId="0" xfId="132" applyNumberFormat="1" applyFont="1" applyFill="1" applyBorder="1" applyAlignment="1">
      <alignment horizontal="center" vertical="center"/>
    </xf>
    <xf numFmtId="17" fontId="60" fillId="0" borderId="0" xfId="132" applyNumberFormat="1" applyFont="1" applyFill="1" applyBorder="1" applyAlignment="1">
      <alignment horizontal="center" vertical="center"/>
    </xf>
    <xf numFmtId="171" fontId="60" fillId="57" borderId="23" xfId="0" applyNumberFormat="1" applyFont="1" applyFill="1" applyBorder="1" applyAlignment="1">
      <alignment horizontal="center" vertical="center" wrapText="1"/>
    </xf>
    <xf numFmtId="17" fontId="60" fillId="57" borderId="42" xfId="0" applyNumberFormat="1" applyFont="1" applyFill="1" applyBorder="1" applyAlignment="1">
      <alignment horizontal="center" vertical="center"/>
    </xf>
    <xf numFmtId="17" fontId="60" fillId="57" borderId="0" xfId="0" applyNumberFormat="1" applyFont="1" applyFill="1" applyBorder="1" applyAlignment="1">
      <alignment horizontal="center" vertical="center"/>
    </xf>
    <xf numFmtId="17" fontId="60" fillId="57" borderId="27" xfId="0" applyNumberFormat="1" applyFont="1" applyFill="1" applyBorder="1" applyAlignment="1">
      <alignment horizontal="center" vertical="center" wrapText="1"/>
    </xf>
    <xf numFmtId="169" fontId="60" fillId="0" borderId="0" xfId="132" applyNumberFormat="1" applyFont="1" applyFill="1" applyBorder="1" applyAlignment="1">
      <alignment horizontal="center" vertical="center"/>
    </xf>
    <xf numFmtId="169" fontId="60" fillId="0" borderId="0" xfId="132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vertical="center" wrapText="1"/>
    </xf>
    <xf numFmtId="3" fontId="59" fillId="0" borderId="0" xfId="0" applyNumberFormat="1" applyFont="1" applyFill="1" applyBorder="1" applyAlignment="1">
      <alignment vertical="center"/>
    </xf>
    <xf numFmtId="3" fontId="59" fillId="0" borderId="0" xfId="132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 wrapText="1"/>
    </xf>
    <xf numFmtId="3" fontId="60" fillId="2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169" fontId="59" fillId="0" borderId="38" xfId="132" applyNumberFormat="1" applyFont="1" applyFill="1" applyBorder="1" applyAlignment="1">
      <alignment horizontal="center" vertical="center"/>
    </xf>
    <xf numFmtId="169" fontId="59" fillId="0" borderId="38" xfId="132" applyNumberFormat="1" applyFont="1" applyFill="1" applyBorder="1" applyAlignment="1">
      <alignment horizontal="center" vertical="center" wrapText="1"/>
    </xf>
    <xf numFmtId="17" fontId="60" fillId="0" borderId="38" xfId="132" applyNumberFormat="1" applyFont="1" applyFill="1" applyBorder="1" applyAlignment="1">
      <alignment horizontal="center" vertical="center"/>
    </xf>
    <xf numFmtId="17" fontId="60" fillId="57" borderId="30" xfId="0" applyNumberFormat="1" applyFont="1" applyFill="1" applyBorder="1" applyAlignment="1">
      <alignment horizontal="center" vertical="center"/>
    </xf>
    <xf numFmtId="17" fontId="60" fillId="57" borderId="28" xfId="0" applyNumberFormat="1" applyFont="1" applyFill="1" applyBorder="1" applyAlignment="1">
      <alignment horizontal="center" vertical="center" wrapText="1"/>
    </xf>
    <xf numFmtId="169" fontId="59" fillId="2" borderId="0" xfId="132" applyNumberFormat="1" applyFont="1" applyFill="1" applyBorder="1" applyAlignment="1">
      <alignment horizontal="center" vertical="center"/>
    </xf>
    <xf numFmtId="169" fontId="60" fillId="2" borderId="0" xfId="132" applyNumberFormat="1" applyFont="1" applyFill="1" applyBorder="1" applyAlignment="1">
      <alignment horizontal="center" vertical="center"/>
    </xf>
    <xf numFmtId="169" fontId="60" fillId="2" borderId="0" xfId="132" applyNumberFormat="1" applyFont="1" applyFill="1" applyBorder="1" applyAlignment="1">
      <alignment horizontal="center" vertical="center" wrapText="1"/>
    </xf>
    <xf numFmtId="169" fontId="59" fillId="2" borderId="0" xfId="132" applyNumberFormat="1" applyFont="1" applyFill="1" applyBorder="1" applyAlignment="1">
      <alignment horizontal="center" vertical="center" wrapText="1"/>
    </xf>
    <xf numFmtId="17" fontId="60" fillId="2" borderId="0" xfId="132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17" fontId="59" fillId="57" borderId="56" xfId="0" applyNumberFormat="1" applyFont="1" applyFill="1" applyBorder="1" applyAlignment="1">
      <alignment horizontal="center" vertical="center"/>
    </xf>
    <xf numFmtId="0" fontId="60" fillId="2" borderId="27" xfId="0" applyFont="1" applyFill="1" applyBorder="1" applyAlignment="1">
      <alignment horizontal="center" vertical="center" wrapText="1"/>
    </xf>
    <xf numFmtId="169" fontId="60" fillId="0" borderId="38" xfId="132" applyNumberFormat="1" applyFont="1" applyFill="1" applyBorder="1" applyAlignment="1">
      <alignment horizontal="center" vertical="center" wrapText="1"/>
    </xf>
    <xf numFmtId="169" fontId="60" fillId="2" borderId="0" xfId="132" applyNumberFormat="1" applyFont="1" applyFill="1" applyBorder="1" applyAlignment="1">
      <alignment vertical="center"/>
    </xf>
    <xf numFmtId="171" fontId="60" fillId="57" borderId="42" xfId="0" applyNumberFormat="1" applyFont="1" applyFill="1" applyBorder="1" applyAlignment="1">
      <alignment horizontal="center" vertical="center" wrapText="1"/>
    </xf>
    <xf numFmtId="169" fontId="60" fillId="2" borderId="23" xfId="132" applyNumberFormat="1" applyFont="1" applyFill="1" applyBorder="1" applyAlignment="1">
      <alignment horizontal="center" vertical="center"/>
    </xf>
    <xf numFmtId="169" fontId="60" fillId="2" borderId="29" xfId="132" applyNumberFormat="1" applyFont="1" applyFill="1" applyBorder="1" applyAlignment="1">
      <alignment horizontal="center" vertical="center"/>
    </xf>
    <xf numFmtId="169" fontId="60" fillId="2" borderId="26" xfId="132" applyNumberFormat="1" applyFont="1" applyFill="1" applyBorder="1" applyAlignment="1">
      <alignment horizontal="center" vertical="center" wrapText="1"/>
    </xf>
    <xf numFmtId="169" fontId="85" fillId="2" borderId="35" xfId="132" applyNumberFormat="1" applyFont="1" applyFill="1" applyBorder="1" applyAlignment="1">
      <alignment horizontal="center" vertical="center"/>
    </xf>
    <xf numFmtId="169" fontId="60" fillId="2" borderId="35" xfId="132" applyNumberFormat="1" applyFont="1" applyFill="1" applyBorder="1" applyAlignment="1">
      <alignment horizontal="center" vertical="center"/>
    </xf>
    <xf numFmtId="0" fontId="60" fillId="2" borderId="26" xfId="0" applyFont="1" applyFill="1" applyBorder="1" applyAlignment="1">
      <alignment horizontal="center" vertical="center"/>
    </xf>
    <xf numFmtId="169" fontId="60" fillId="2" borderId="34" xfId="132" applyNumberFormat="1" applyFont="1" applyFill="1" applyBorder="1" applyAlignment="1">
      <alignment horizontal="center" vertical="center"/>
    </xf>
    <xf numFmtId="169" fontId="60" fillId="2" borderId="37" xfId="132" applyNumberFormat="1" applyFont="1" applyFill="1" applyBorder="1" applyAlignment="1">
      <alignment horizontal="center" vertical="center"/>
    </xf>
    <xf numFmtId="169" fontId="70" fillId="2" borderId="37" xfId="132" applyNumberFormat="1" applyFont="1" applyFill="1" applyBorder="1" applyAlignment="1">
      <alignment horizontal="center" vertical="center"/>
    </xf>
    <xf numFmtId="17" fontId="70" fillId="0" borderId="23" xfId="0" applyNumberFormat="1" applyFont="1" applyFill="1" applyBorder="1" applyAlignment="1">
      <alignment horizontal="center" vertical="center" wrapText="1"/>
    </xf>
    <xf numFmtId="3" fontId="69" fillId="2" borderId="24" xfId="132" applyNumberFormat="1" applyFont="1" applyFill="1" applyBorder="1" applyAlignment="1">
      <alignment horizontal="center" vertical="center"/>
    </xf>
    <xf numFmtId="3" fontId="69" fillId="2" borderId="0" xfId="132" applyNumberFormat="1" applyFont="1" applyFill="1" applyBorder="1" applyAlignment="1">
      <alignment horizontal="center" vertical="center"/>
    </xf>
    <xf numFmtId="3" fontId="69" fillId="2" borderId="27" xfId="132" applyNumberFormat="1" applyFont="1" applyFill="1" applyBorder="1" applyAlignment="1">
      <alignment horizontal="center" vertical="center"/>
    </xf>
    <xf numFmtId="0" fontId="69" fillId="2" borderId="49" xfId="0" applyFont="1" applyFill="1" applyBorder="1" applyAlignment="1">
      <alignment horizontal="center" vertical="center"/>
    </xf>
    <xf numFmtId="169" fontId="69" fillId="2" borderId="49" xfId="132" applyNumberFormat="1" applyFont="1" applyFill="1" applyBorder="1" applyAlignment="1">
      <alignment horizontal="center" vertical="center"/>
    </xf>
    <xf numFmtId="169" fontId="69" fillId="2" borderId="51" xfId="132" applyNumberFormat="1" applyFont="1" applyFill="1" applyBorder="1" applyAlignment="1">
      <alignment horizontal="center" vertical="center"/>
    </xf>
    <xf numFmtId="169" fontId="69" fillId="2" borderId="52" xfId="132" applyNumberFormat="1" applyFont="1" applyFill="1" applyBorder="1" applyAlignment="1">
      <alignment horizontal="center" vertical="center"/>
    </xf>
    <xf numFmtId="0" fontId="86" fillId="0" borderId="0" xfId="0" applyFont="1"/>
    <xf numFmtId="0" fontId="87" fillId="0" borderId="0" xfId="0" applyFont="1" applyAlignment="1"/>
    <xf numFmtId="0" fontId="87" fillId="0" borderId="30" xfId="0" applyFont="1" applyBorder="1" applyAlignment="1"/>
    <xf numFmtId="0" fontId="88" fillId="0" borderId="0" xfId="0" applyFont="1"/>
    <xf numFmtId="0" fontId="86" fillId="0" borderId="26" xfId="0" applyFont="1" applyBorder="1"/>
    <xf numFmtId="0" fontId="90" fillId="0" borderId="0" xfId="0" applyFont="1"/>
    <xf numFmtId="0" fontId="89" fillId="0" borderId="27" xfId="0" applyFont="1" applyBorder="1"/>
    <xf numFmtId="0" fontId="88" fillId="0" borderId="0" xfId="0" applyFont="1" applyAlignment="1">
      <alignment vertical="center"/>
    </xf>
    <xf numFmtId="0" fontId="86" fillId="0" borderId="27" xfId="0" applyFont="1" applyBorder="1" applyAlignment="1">
      <alignment vertical="center"/>
    </xf>
    <xf numFmtId="0" fontId="86" fillId="0" borderId="27" xfId="0" applyFont="1" applyBorder="1"/>
    <xf numFmtId="169" fontId="90" fillId="0" borderId="0" xfId="132" applyNumberFormat="1" applyFont="1"/>
    <xf numFmtId="169" fontId="88" fillId="0" borderId="0" xfId="132" applyNumberFormat="1" applyFont="1"/>
    <xf numFmtId="169" fontId="86" fillId="0" borderId="27" xfId="132" applyNumberFormat="1" applyFont="1" applyFill="1" applyBorder="1" applyAlignment="1">
      <alignment horizontal="center"/>
    </xf>
    <xf numFmtId="169" fontId="86" fillId="0" borderId="28" xfId="132" applyNumberFormat="1" applyFont="1" applyBorder="1"/>
    <xf numFmtId="0" fontId="86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169" fontId="67" fillId="0" borderId="0" xfId="0" applyNumberFormat="1" applyFont="1" applyFill="1" applyBorder="1" applyAlignment="1">
      <alignment horizontal="center" vertical="center" wrapText="1"/>
    </xf>
    <xf numFmtId="169" fontId="67" fillId="2" borderId="0" xfId="0" applyNumberFormat="1" applyFont="1" applyFill="1" applyBorder="1" applyAlignment="1">
      <alignment horizontal="center" vertical="center"/>
    </xf>
    <xf numFmtId="179" fontId="70" fillId="2" borderId="26" xfId="132" applyNumberFormat="1" applyFont="1" applyFill="1" applyBorder="1" applyAlignment="1">
      <alignment horizontal="left"/>
    </xf>
    <xf numFmtId="169" fontId="69" fillId="2" borderId="27" xfId="132" applyNumberFormat="1" applyFont="1" applyFill="1" applyBorder="1" applyAlignment="1">
      <alignment vertical="center"/>
    </xf>
    <xf numFmtId="169" fontId="69" fillId="2" borderId="28" xfId="132" applyNumberFormat="1" applyFont="1" applyFill="1" applyBorder="1" applyAlignment="1">
      <alignment vertical="center"/>
    </xf>
    <xf numFmtId="0" fontId="70" fillId="57" borderId="27" xfId="0" applyFont="1" applyFill="1" applyBorder="1" applyAlignment="1">
      <alignment horizontal="left" vertical="center"/>
    </xf>
    <xf numFmtId="167" fontId="60" fillId="0" borderId="37" xfId="132" applyNumberFormat="1" applyFont="1" applyFill="1" applyBorder="1" applyAlignment="1">
      <alignment horizontal="center" vertical="center" wrapText="1"/>
    </xf>
    <xf numFmtId="3" fontId="59" fillId="0" borderId="35" xfId="132" applyNumberFormat="1" applyFont="1" applyFill="1" applyBorder="1" applyAlignment="1">
      <alignment horizontal="center" vertical="center"/>
    </xf>
    <xf numFmtId="169" fontId="70" fillId="0" borderId="34" xfId="132" applyNumberFormat="1" applyFont="1" applyFill="1" applyBorder="1" applyAlignment="1">
      <alignment vertical="center"/>
    </xf>
    <xf numFmtId="169" fontId="69" fillId="0" borderId="34" xfId="132" applyNumberFormat="1" applyFont="1" applyFill="1" applyBorder="1" applyAlignment="1">
      <alignment horizontal="left" vertical="center"/>
    </xf>
    <xf numFmtId="169" fontId="59" fillId="0" borderId="23" xfId="132" applyNumberFormat="1" applyFont="1" applyFill="1" applyBorder="1" applyAlignment="1">
      <alignment horizontal="center" vertical="center" wrapText="1"/>
    </xf>
    <xf numFmtId="169" fontId="59" fillId="0" borderId="24" xfId="132" applyNumberFormat="1" applyFont="1" applyFill="1" applyBorder="1" applyAlignment="1">
      <alignment horizontal="center" vertical="center" wrapText="1"/>
    </xf>
    <xf numFmtId="169" fontId="59" fillId="0" borderId="34" xfId="132" applyNumberFormat="1" applyFont="1" applyFill="1" applyBorder="1" applyAlignment="1">
      <alignment vertical="center" wrapText="1"/>
    </xf>
    <xf numFmtId="169" fontId="59" fillId="0" borderId="24" xfId="132" applyNumberFormat="1" applyFont="1" applyFill="1" applyBorder="1" applyAlignment="1">
      <alignment vertical="center" wrapText="1"/>
    </xf>
    <xf numFmtId="0" fontId="59" fillId="0" borderId="27" xfId="0" applyFont="1" applyFill="1" applyBorder="1" applyAlignment="1">
      <alignment vertical="center" wrapText="1"/>
    </xf>
    <xf numFmtId="0" fontId="59" fillId="0" borderId="28" xfId="0" applyFont="1" applyFill="1" applyBorder="1" applyAlignment="1">
      <alignment vertical="center" wrapText="1"/>
    </xf>
    <xf numFmtId="169" fontId="59" fillId="0" borderId="34" xfId="132" applyNumberFormat="1" applyFont="1" applyFill="1" applyBorder="1" applyAlignment="1">
      <alignment vertical="center"/>
    </xf>
    <xf numFmtId="164" fontId="91" fillId="0" borderId="34" xfId="131" applyFont="1" applyFill="1" applyBorder="1" applyAlignment="1">
      <alignment horizontal="right" wrapText="1"/>
    </xf>
    <xf numFmtId="3" fontId="70" fillId="0" borderId="24" xfId="132" applyNumberFormat="1" applyFont="1" applyFill="1" applyBorder="1" applyAlignment="1">
      <alignment horizontal="left" vertical="center"/>
    </xf>
    <xf numFmtId="3" fontId="70" fillId="0" borderId="29" xfId="132" applyNumberFormat="1" applyFont="1" applyFill="1" applyBorder="1" applyAlignment="1">
      <alignment horizontal="center"/>
    </xf>
    <xf numFmtId="3" fontId="70" fillId="0" borderId="23" xfId="132" applyNumberFormat="1" applyFont="1" applyFill="1" applyBorder="1" applyAlignment="1">
      <alignment horizontal="center"/>
    </xf>
    <xf numFmtId="3" fontId="69" fillId="0" borderId="64" xfId="132" applyNumberFormat="1" applyFont="1" applyFill="1" applyBorder="1" applyAlignment="1">
      <alignment horizontal="left" indent="2"/>
    </xf>
    <xf numFmtId="10" fontId="43" fillId="0" borderId="30" xfId="132" applyNumberFormat="1" applyFont="1" applyBorder="1" applyAlignment="1">
      <alignment horizontal="center"/>
    </xf>
    <xf numFmtId="169" fontId="70" fillId="0" borderId="35" xfId="132" applyNumberFormat="1" applyFont="1" applyFill="1" applyBorder="1" applyAlignment="1">
      <alignment horizontal="center" vertical="center"/>
    </xf>
    <xf numFmtId="0" fontId="69" fillId="0" borderId="38" xfId="0" applyFont="1" applyFill="1" applyBorder="1" applyAlignment="1">
      <alignment horizontal="center" vertical="center"/>
    </xf>
    <xf numFmtId="169" fontId="69" fillId="0" borderId="35" xfId="132" applyNumberFormat="1" applyFont="1" applyFill="1" applyBorder="1" applyAlignment="1">
      <alignment vertical="center"/>
    </xf>
    <xf numFmtId="169" fontId="69" fillId="0" borderId="23" xfId="132" applyNumberFormat="1" applyFont="1" applyFill="1" applyBorder="1" applyAlignment="1">
      <alignment horizontal="center" vertical="center"/>
    </xf>
    <xf numFmtId="169" fontId="69" fillId="0" borderId="29" xfId="132" applyNumberFormat="1" applyFont="1" applyFill="1" applyBorder="1" applyAlignment="1">
      <alignment horizontal="center" vertical="center"/>
    </xf>
    <xf numFmtId="169" fontId="69" fillId="0" borderId="26" xfId="132" applyNumberFormat="1" applyFont="1" applyFill="1" applyBorder="1" applyAlignment="1">
      <alignment horizontal="center" vertical="center"/>
    </xf>
    <xf numFmtId="17" fontId="59" fillId="0" borderId="38" xfId="0" applyNumberFormat="1" applyFont="1" applyFill="1" applyBorder="1" applyAlignment="1">
      <alignment horizontal="center" vertical="center"/>
    </xf>
    <xf numFmtId="169" fontId="45" fillId="0" borderId="0" xfId="132" applyNumberFormat="1" applyFont="1" applyFill="1"/>
    <xf numFmtId="1" fontId="70" fillId="0" borderId="25" xfId="132" applyNumberFormat="1" applyFont="1" applyFill="1" applyBorder="1" applyAlignment="1">
      <alignment horizontal="center" vertical="center"/>
    </xf>
    <xf numFmtId="0" fontId="70" fillId="0" borderId="30" xfId="132" applyNumberFormat="1" applyFont="1" applyFill="1" applyBorder="1" applyAlignment="1">
      <alignment horizontal="center" vertical="center"/>
    </xf>
    <xf numFmtId="0" fontId="70" fillId="0" borderId="28" xfId="132" applyNumberFormat="1" applyFont="1" applyFill="1" applyBorder="1" applyAlignment="1">
      <alignment horizontal="center" vertical="center"/>
    </xf>
    <xf numFmtId="9" fontId="43" fillId="0" borderId="0" xfId="132" applyFont="1" applyAlignment="1">
      <alignment horizontal="center"/>
    </xf>
    <xf numFmtId="17" fontId="69" fillId="0" borderId="23" xfId="0" applyNumberFormat="1" applyFont="1" applyBorder="1" applyAlignment="1">
      <alignment horizontal="center" vertical="center"/>
    </xf>
    <xf numFmtId="169" fontId="70" fillId="0" borderId="35" xfId="132" applyNumberFormat="1" applyFont="1" applyFill="1" applyBorder="1" applyAlignment="1">
      <alignment horizontal="center" vertical="center"/>
    </xf>
    <xf numFmtId="169" fontId="69" fillId="2" borderId="24" xfId="132" applyNumberFormat="1" applyFont="1" applyFill="1" applyBorder="1" applyAlignment="1">
      <alignment horizontal="center" vertical="center"/>
    </xf>
    <xf numFmtId="169" fontId="69" fillId="2" borderId="25" xfId="132" applyNumberFormat="1" applyFont="1" applyFill="1" applyBorder="1" applyAlignment="1">
      <alignment horizontal="center" vertical="center"/>
    </xf>
    <xf numFmtId="171" fontId="60" fillId="0" borderId="0" xfId="0" applyNumberFormat="1" applyFont="1" applyFill="1" applyBorder="1" applyAlignment="1">
      <alignment horizontal="center" vertical="center" wrapText="1"/>
    </xf>
    <xf numFmtId="171" fontId="70" fillId="0" borderId="0" xfId="0" applyNumberFormat="1" applyFont="1" applyFill="1" applyBorder="1" applyAlignment="1">
      <alignment horizontal="center" vertical="center" wrapText="1"/>
    </xf>
    <xf numFmtId="17" fontId="59" fillId="0" borderId="0" xfId="0" applyNumberFormat="1" applyFont="1" applyFill="1" applyBorder="1" applyAlignment="1">
      <alignment horizontal="center" vertical="center"/>
    </xf>
    <xf numFmtId="0" fontId="45" fillId="0" borderId="0" xfId="0" applyFont="1" applyBorder="1"/>
    <xf numFmtId="167" fontId="59" fillId="0" borderId="35" xfId="132" applyNumberFormat="1" applyFont="1" applyFill="1" applyBorder="1" applyAlignment="1">
      <alignment horizontal="center" vertical="center" wrapText="1"/>
    </xf>
    <xf numFmtId="169" fontId="69" fillId="2" borderId="27" xfId="132" applyNumberFormat="1" applyFont="1" applyFill="1" applyBorder="1" applyAlignment="1">
      <alignment horizontal="center" vertical="center" wrapText="1"/>
    </xf>
    <xf numFmtId="169" fontId="72" fillId="2" borderId="24" xfId="132" applyNumberFormat="1" applyFont="1" applyFill="1" applyBorder="1"/>
    <xf numFmtId="169" fontId="72" fillId="2" borderId="0" xfId="132" applyNumberFormat="1" applyFont="1" applyFill="1" applyBorder="1"/>
    <xf numFmtId="169" fontId="72" fillId="2" borderId="27" xfId="132" applyNumberFormat="1" applyFont="1" applyFill="1" applyBorder="1"/>
    <xf numFmtId="169" fontId="69" fillId="2" borderId="28" xfId="132" applyNumberFormat="1" applyFont="1" applyFill="1" applyBorder="1" applyAlignment="1">
      <alignment horizontal="center" vertical="center" wrapText="1"/>
    </xf>
    <xf numFmtId="0" fontId="70" fillId="0" borderId="23" xfId="0" applyFont="1" applyBorder="1"/>
    <xf numFmtId="171" fontId="69" fillId="0" borderId="35" xfId="0" applyNumberFormat="1" applyFont="1" applyFill="1" applyBorder="1" applyAlignment="1">
      <alignment horizontal="center" vertical="center" wrapText="1"/>
    </xf>
    <xf numFmtId="171" fontId="70" fillId="0" borderId="29" xfId="0" applyNumberFormat="1" applyFont="1" applyFill="1" applyBorder="1" applyAlignment="1">
      <alignment horizontal="center" vertical="center"/>
    </xf>
    <xf numFmtId="171" fontId="70" fillId="0" borderId="26" xfId="0" applyNumberFormat="1" applyFont="1" applyFill="1" applyBorder="1" applyAlignment="1">
      <alignment horizontal="center" vertical="center"/>
    </xf>
    <xf numFmtId="17" fontId="70" fillId="0" borderId="38" xfId="0" applyNumberFormat="1" applyFont="1" applyBorder="1" applyAlignment="1">
      <alignment horizontal="center" vertical="center" wrapText="1"/>
    </xf>
    <xf numFmtId="17" fontId="70" fillId="0" borderId="38" xfId="0" applyNumberFormat="1" applyFont="1" applyBorder="1" applyAlignment="1">
      <alignment horizontal="center" vertical="center"/>
    </xf>
    <xf numFmtId="169" fontId="69" fillId="0" borderId="25" xfId="132" applyNumberFormat="1" applyFont="1" applyBorder="1" applyAlignment="1">
      <alignment horizontal="left" indent="2"/>
    </xf>
    <xf numFmtId="169" fontId="69" fillId="0" borderId="30" xfId="132" applyNumberFormat="1" applyFont="1" applyBorder="1" applyAlignment="1">
      <alignment horizontal="center"/>
    </xf>
    <xf numFmtId="169" fontId="69" fillId="0" borderId="30" xfId="132" applyNumberFormat="1" applyFont="1" applyBorder="1"/>
    <xf numFmtId="3" fontId="69" fillId="56" borderId="61" xfId="132" applyNumberFormat="1" applyFont="1" applyFill="1" applyBorder="1" applyAlignment="1">
      <alignment horizontal="center"/>
    </xf>
    <xf numFmtId="3" fontId="69" fillId="56" borderId="62" xfId="132" applyNumberFormat="1" applyFont="1" applyFill="1" applyBorder="1" applyAlignment="1">
      <alignment horizontal="center"/>
    </xf>
    <xf numFmtId="3" fontId="69" fillId="56" borderId="30" xfId="132" applyNumberFormat="1" applyFont="1" applyFill="1" applyBorder="1" applyAlignment="1">
      <alignment horizontal="center"/>
    </xf>
    <xf numFmtId="3" fontId="69" fillId="56" borderId="28" xfId="132" applyNumberFormat="1" applyFont="1" applyFill="1" applyBorder="1" applyAlignment="1">
      <alignment horizontal="center"/>
    </xf>
    <xf numFmtId="0" fontId="69" fillId="56" borderId="0" xfId="132" applyNumberFormat="1" applyFont="1" applyFill="1" applyBorder="1" applyAlignment="1">
      <alignment horizontal="center"/>
    </xf>
    <xf numFmtId="0" fontId="69" fillId="56" borderId="27" xfId="132" applyNumberFormat="1" applyFont="1" applyFill="1" applyBorder="1" applyAlignment="1">
      <alignment horizontal="center"/>
    </xf>
    <xf numFmtId="3" fontId="70" fillId="0" borderId="24" xfId="132" applyNumberFormat="1" applyFont="1" applyFill="1" applyBorder="1" applyAlignment="1">
      <alignment horizontal="left" indent="1"/>
    </xf>
    <xf numFmtId="0" fontId="69" fillId="0" borderId="30" xfId="0" applyFont="1" applyBorder="1"/>
    <xf numFmtId="3" fontId="70" fillId="0" borderId="34" xfId="132" applyNumberFormat="1" applyFont="1" applyFill="1" applyBorder="1" applyAlignment="1">
      <alignment horizontal="center" vertical="center"/>
    </xf>
    <xf numFmtId="17" fontId="70" fillId="0" borderId="38" xfId="0" applyNumberFormat="1" applyFont="1" applyFill="1" applyBorder="1" applyAlignment="1">
      <alignment horizontal="center" vertical="center" wrapText="1"/>
    </xf>
    <xf numFmtId="3" fontId="69" fillId="0" borderId="34" xfId="132" applyNumberFormat="1" applyFont="1" applyFill="1" applyBorder="1" applyAlignment="1">
      <alignment horizontal="center" vertical="center"/>
    </xf>
    <xf numFmtId="169" fontId="59" fillId="0" borderId="35" xfId="132" applyNumberFormat="1" applyFont="1" applyFill="1" applyBorder="1" applyAlignment="1">
      <alignment horizontal="center" vertical="center" wrapText="1"/>
    </xf>
    <xf numFmtId="169" fontId="59" fillId="0" borderId="37" xfId="132" applyNumberFormat="1" applyFont="1" applyFill="1" applyBorder="1" applyAlignment="1">
      <alignment horizontal="center" vertical="center" wrapText="1"/>
    </xf>
    <xf numFmtId="169" fontId="59" fillId="0" borderId="34" xfId="132" applyNumberFormat="1" applyFont="1" applyFill="1" applyBorder="1" applyAlignment="1">
      <alignment horizontal="center" vertical="center" wrapText="1"/>
    </xf>
    <xf numFmtId="169" fontId="70" fillId="0" borderId="35" xfId="132" applyNumberFormat="1" applyFont="1" applyFill="1" applyBorder="1" applyAlignment="1">
      <alignment horizontal="center" vertical="center" wrapText="1"/>
    </xf>
    <xf numFmtId="169" fontId="59" fillId="0" borderId="35" xfId="132" applyNumberFormat="1" applyFont="1" applyFill="1" applyBorder="1" applyAlignment="1">
      <alignment horizontal="center" vertical="center"/>
    </xf>
    <xf numFmtId="169" fontId="59" fillId="0" borderId="37" xfId="132" applyNumberFormat="1" applyFont="1" applyFill="1" applyBorder="1" applyAlignment="1">
      <alignment horizontal="center" vertical="center"/>
    </xf>
    <xf numFmtId="169" fontId="59" fillId="0" borderId="34" xfId="132" applyNumberFormat="1" applyFont="1" applyFill="1" applyBorder="1" applyAlignment="1">
      <alignment horizontal="center" vertical="center"/>
    </xf>
    <xf numFmtId="3" fontId="66" fillId="0" borderId="27" xfId="132" applyNumberFormat="1" applyFont="1" applyFill="1" applyBorder="1"/>
    <xf numFmtId="3" fontId="46" fillId="0" borderId="0" xfId="132" applyNumberFormat="1" applyFont="1" applyFill="1"/>
    <xf numFmtId="169" fontId="59" fillId="0" borderId="42" xfId="132" applyNumberFormat="1" applyFont="1" applyFill="1" applyBorder="1" applyAlignment="1">
      <alignment horizontal="center" vertical="center"/>
    </xf>
    <xf numFmtId="169" fontId="89" fillId="0" borderId="27" xfId="132" applyNumberFormat="1" applyFont="1" applyFill="1" applyBorder="1"/>
    <xf numFmtId="169" fontId="51" fillId="0" borderId="0" xfId="132" applyNumberFormat="1" applyFont="1" applyFill="1"/>
    <xf numFmtId="169" fontId="44" fillId="0" borderId="0" xfId="132" applyNumberFormat="1" applyFont="1" applyFill="1"/>
    <xf numFmtId="169" fontId="89" fillId="0" borderId="27" xfId="132" applyNumberFormat="1" applyFont="1" applyFill="1" applyBorder="1" applyAlignment="1">
      <alignment horizontal="left"/>
    </xf>
    <xf numFmtId="169" fontId="69" fillId="0" borderId="23" xfId="132" applyNumberFormat="1" applyFont="1" applyFill="1" applyBorder="1" applyAlignment="1">
      <alignment horizontal="left" indent="2"/>
    </xf>
    <xf numFmtId="167" fontId="48" fillId="0" borderId="0" xfId="132" applyNumberFormat="1" applyFont="1" applyFill="1" applyAlignment="1">
      <alignment horizontal="center" vertical="center"/>
    </xf>
    <xf numFmtId="167" fontId="43" fillId="0" borderId="0" xfId="132" applyNumberFormat="1" applyFont="1" applyFill="1" applyAlignment="1">
      <alignment horizontal="center" vertical="center"/>
    </xf>
    <xf numFmtId="169" fontId="43" fillId="0" borderId="0" xfId="132" applyNumberFormat="1" applyFont="1" applyFill="1"/>
    <xf numFmtId="169" fontId="69" fillId="0" borderId="24" xfId="132" applyNumberFormat="1" applyFont="1" applyFill="1" applyBorder="1" applyAlignment="1">
      <alignment horizontal="left" indent="2"/>
    </xf>
    <xf numFmtId="167" fontId="48" fillId="0" borderId="0" xfId="0" applyNumberFormat="1" applyFont="1" applyFill="1" applyAlignment="1">
      <alignment horizontal="center" vertical="center"/>
    </xf>
    <xf numFmtId="167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67" fontId="51" fillId="0" borderId="0" xfId="0" applyNumberFormat="1" applyFont="1" applyFill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/>
    </xf>
    <xf numFmtId="0" fontId="44" fillId="0" borderId="0" xfId="0" applyFont="1" applyFill="1"/>
    <xf numFmtId="169" fontId="69" fillId="0" borderId="25" xfId="132" applyNumberFormat="1" applyFont="1" applyFill="1" applyBorder="1" applyAlignment="1">
      <alignment horizontal="left" indent="2"/>
    </xf>
    <xf numFmtId="17" fontId="70" fillId="0" borderId="26" xfId="0" applyNumberFormat="1" applyFont="1" applyFill="1" applyBorder="1" applyAlignment="1">
      <alignment horizontal="center" vertical="center" wrapText="1"/>
    </xf>
    <xf numFmtId="169" fontId="69" fillId="0" borderId="49" xfId="132" applyNumberFormat="1" applyFont="1" applyFill="1" applyBorder="1" applyAlignment="1">
      <alignment horizontal="center" vertical="center" wrapText="1"/>
    </xf>
    <xf numFmtId="3" fontId="70" fillId="0" borderId="67" xfId="132" applyNumberFormat="1" applyFont="1" applyFill="1" applyBorder="1" applyAlignment="1">
      <alignment horizontal="center" vertical="center"/>
    </xf>
    <xf numFmtId="17" fontId="60" fillId="57" borderId="29" xfId="0" applyNumberFormat="1" applyFont="1" applyFill="1" applyBorder="1" applyAlignment="1">
      <alignment horizontal="center" vertical="center"/>
    </xf>
    <xf numFmtId="17" fontId="60" fillId="57" borderId="26" xfId="0" applyNumberFormat="1" applyFont="1" applyFill="1" applyBorder="1" applyAlignment="1">
      <alignment horizontal="center" vertical="center" wrapText="1"/>
    </xf>
    <xf numFmtId="169" fontId="59" fillId="0" borderId="34" xfId="132" applyNumberFormat="1" applyFont="1" applyFill="1" applyBorder="1" applyAlignment="1">
      <alignment horizontal="center" vertical="center"/>
    </xf>
    <xf numFmtId="168" fontId="60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169" fontId="60" fillId="2" borderId="0" xfId="0" applyNumberFormat="1" applyFont="1" applyFill="1" applyBorder="1" applyAlignment="1">
      <alignment horizontal="center" vertical="center"/>
    </xf>
    <xf numFmtId="169" fontId="70" fillId="56" borderId="23" xfId="132" applyNumberFormat="1" applyFont="1" applyFill="1" applyBorder="1" applyAlignment="1">
      <alignment horizontal="center"/>
    </xf>
    <xf numFmtId="169" fontId="69" fillId="56" borderId="49" xfId="132" applyNumberFormat="1" applyFont="1" applyFill="1" applyBorder="1" applyAlignment="1">
      <alignment horizontal="center" vertical="center"/>
    </xf>
    <xf numFmtId="169" fontId="70" fillId="0" borderId="0" xfId="132" applyNumberFormat="1" applyFont="1" applyFill="1" applyBorder="1" applyAlignment="1">
      <alignment horizontal="center" vertical="center"/>
    </xf>
    <xf numFmtId="169" fontId="69" fillId="0" borderId="24" xfId="132" applyNumberFormat="1" applyFont="1" applyFill="1" applyBorder="1" applyAlignment="1">
      <alignment horizontal="center" vertical="center"/>
    </xf>
    <xf numFmtId="3" fontId="59" fillId="0" borderId="29" xfId="132" applyNumberFormat="1" applyFont="1" applyFill="1" applyBorder="1" applyAlignment="1">
      <alignment horizontal="center" vertical="center"/>
    </xf>
    <xf numFmtId="3" fontId="59" fillId="0" borderId="26" xfId="132" applyNumberFormat="1" applyFont="1" applyFill="1" applyBorder="1" applyAlignment="1">
      <alignment horizontal="center" vertical="center" wrapText="1"/>
    </xf>
    <xf numFmtId="169" fontId="69" fillId="0" borderId="51" xfId="132" applyNumberFormat="1" applyFont="1" applyFill="1" applyBorder="1" applyAlignment="1">
      <alignment horizontal="center" vertical="center"/>
    </xf>
    <xf numFmtId="169" fontId="69" fillId="0" borderId="52" xfId="132" applyNumberFormat="1" applyFont="1" applyFill="1" applyBorder="1" applyAlignment="1">
      <alignment horizontal="center" vertical="center"/>
    </xf>
    <xf numFmtId="169" fontId="69" fillId="0" borderId="49" xfId="132" applyNumberFormat="1" applyFont="1" applyFill="1" applyBorder="1" applyAlignment="1">
      <alignment horizontal="center" vertical="center"/>
    </xf>
    <xf numFmtId="169" fontId="69" fillId="0" borderId="31" xfId="132" applyNumberFormat="1" applyFont="1" applyFill="1" applyBorder="1" applyAlignment="1">
      <alignment horizontal="center" vertical="center"/>
    </xf>
    <xf numFmtId="169" fontId="69" fillId="0" borderId="32" xfId="132" applyNumberFormat="1" applyFont="1" applyFill="1" applyBorder="1" applyAlignment="1">
      <alignment horizontal="center" vertical="center"/>
    </xf>
    <xf numFmtId="169" fontId="69" fillId="0" borderId="33" xfId="132" applyNumberFormat="1" applyFont="1" applyFill="1" applyBorder="1" applyAlignment="1">
      <alignment horizontal="center" vertical="center"/>
    </xf>
    <xf numFmtId="3" fontId="70" fillId="0" borderId="30" xfId="132" applyNumberFormat="1" applyFont="1" applyFill="1" applyBorder="1" applyAlignment="1">
      <alignment horizontal="center" vertical="center"/>
    </xf>
    <xf numFmtId="3" fontId="70" fillId="0" borderId="28" xfId="132" applyNumberFormat="1" applyFont="1" applyFill="1" applyBorder="1" applyAlignment="1">
      <alignment horizontal="center" vertical="center"/>
    </xf>
    <xf numFmtId="169" fontId="78" fillId="0" borderId="27" xfId="132" applyNumberFormat="1" applyFont="1" applyFill="1" applyBorder="1" applyAlignment="1">
      <alignment horizontal="center"/>
    </xf>
    <xf numFmtId="169" fontId="78" fillId="0" borderId="30" xfId="132" applyNumberFormat="1" applyFont="1" applyFill="1" applyBorder="1" applyAlignment="1">
      <alignment horizontal="center"/>
    </xf>
    <xf numFmtId="169" fontId="78" fillId="0" borderId="28" xfId="132" applyNumberFormat="1" applyFont="1" applyFill="1" applyBorder="1" applyAlignment="1">
      <alignment horizontal="center"/>
    </xf>
    <xf numFmtId="169" fontId="70" fillId="2" borderId="59" xfId="132" applyNumberFormat="1" applyFont="1" applyFill="1" applyBorder="1" applyAlignment="1">
      <alignment horizontal="center" vertical="center"/>
    </xf>
    <xf numFmtId="17" fontId="59" fillId="57" borderId="37" xfId="0" applyNumberFormat="1" applyFont="1" applyFill="1" applyBorder="1" applyAlignment="1">
      <alignment horizontal="center" vertical="center"/>
    </xf>
    <xf numFmtId="3" fontId="59" fillId="0" borderId="23" xfId="132" applyNumberFormat="1" applyFont="1" applyFill="1" applyBorder="1" applyAlignment="1">
      <alignment horizontal="center" vertical="center"/>
    </xf>
    <xf numFmtId="169" fontId="69" fillId="56" borderId="24" xfId="132" applyNumberFormat="1" applyFont="1" applyFill="1" applyBorder="1" applyAlignment="1">
      <alignment horizontal="center"/>
    </xf>
    <xf numFmtId="169" fontId="69" fillId="56" borderId="25" xfId="132" applyNumberFormat="1" applyFont="1" applyFill="1" applyBorder="1" applyAlignment="1">
      <alignment horizontal="center"/>
    </xf>
    <xf numFmtId="3" fontId="69" fillId="56" borderId="24" xfId="132" applyNumberFormat="1" applyFont="1" applyFill="1" applyBorder="1" applyAlignment="1">
      <alignment horizontal="center"/>
    </xf>
    <xf numFmtId="3" fontId="69" fillId="56" borderId="25" xfId="132" applyNumberFormat="1" applyFont="1" applyFill="1" applyBorder="1" applyAlignment="1">
      <alignment horizontal="center"/>
    </xf>
    <xf numFmtId="3" fontId="70" fillId="56" borderId="24" xfId="132" applyNumberFormat="1" applyFont="1" applyFill="1" applyBorder="1" applyAlignment="1">
      <alignment horizontal="center" vertical="center"/>
    </xf>
    <xf numFmtId="3" fontId="70" fillId="56" borderId="0" xfId="132" applyNumberFormat="1" applyFont="1" applyFill="1" applyBorder="1" applyAlignment="1">
      <alignment horizontal="center" vertical="center"/>
    </xf>
    <xf numFmtId="3" fontId="70" fillId="56" borderId="27" xfId="132" applyNumberFormat="1" applyFont="1" applyFill="1" applyBorder="1" applyAlignment="1">
      <alignment horizontal="center" vertical="center"/>
    </xf>
    <xf numFmtId="3" fontId="69" fillId="56" borderId="64" xfId="132" applyNumberFormat="1" applyFont="1" applyFill="1" applyBorder="1" applyAlignment="1">
      <alignment horizontal="center"/>
    </xf>
    <xf numFmtId="3" fontId="69" fillId="56" borderId="63" xfId="132" applyNumberFormat="1" applyFont="1" applyFill="1" applyBorder="1" applyAlignment="1">
      <alignment horizontal="center"/>
    </xf>
    <xf numFmtId="3" fontId="69" fillId="56" borderId="65" xfId="132" applyNumberFormat="1" applyFont="1" applyFill="1" applyBorder="1" applyAlignment="1">
      <alignment horizontal="center"/>
    </xf>
    <xf numFmtId="169" fontId="70" fillId="0" borderId="34" xfId="132" applyNumberFormat="1" applyFont="1" applyFill="1" applyBorder="1" applyAlignment="1">
      <alignment horizontal="center" vertical="center"/>
    </xf>
    <xf numFmtId="169" fontId="60" fillId="0" borderId="24" xfId="132" applyNumberFormat="1" applyFont="1" applyFill="1" applyBorder="1" applyAlignment="1">
      <alignment horizontal="center" vertical="center" wrapText="1"/>
    </xf>
    <xf numFmtId="168" fontId="59" fillId="0" borderId="0" xfId="132" applyNumberFormat="1" applyFont="1" applyFill="1" applyBorder="1" applyAlignment="1">
      <alignment horizontal="center" vertical="center"/>
    </xf>
    <xf numFmtId="168" fontId="59" fillId="0" borderId="24" xfId="132" applyNumberFormat="1" applyFont="1" applyFill="1" applyBorder="1" applyAlignment="1">
      <alignment horizontal="center" vertical="center"/>
    </xf>
    <xf numFmtId="168" fontId="59" fillId="0" borderId="27" xfId="132" applyNumberFormat="1" applyFont="1" applyFill="1" applyBorder="1" applyAlignment="1">
      <alignment horizontal="center" vertical="center" wrapText="1"/>
    </xf>
    <xf numFmtId="3" fontId="70" fillId="0" borderId="24" xfId="132" applyNumberFormat="1" applyFont="1" applyFill="1" applyBorder="1" applyAlignment="1">
      <alignment horizontal="center"/>
    </xf>
    <xf numFmtId="3" fontId="70" fillId="0" borderId="27" xfId="132" applyNumberFormat="1" applyFont="1" applyFill="1" applyBorder="1" applyAlignment="1">
      <alignment horizontal="center"/>
    </xf>
    <xf numFmtId="3" fontId="69" fillId="0" borderId="24" xfId="132" applyNumberFormat="1" applyFont="1" applyFill="1" applyBorder="1" applyAlignment="1">
      <alignment horizontal="center"/>
    </xf>
    <xf numFmtId="3" fontId="69" fillId="0" borderId="27" xfId="132" applyNumberFormat="1" applyFont="1" applyFill="1" applyBorder="1" applyAlignment="1">
      <alignment horizontal="center"/>
    </xf>
    <xf numFmtId="168" fontId="69" fillId="0" borderId="25" xfId="132" applyNumberFormat="1" applyFont="1" applyFill="1" applyBorder="1" applyAlignment="1">
      <alignment horizontal="center"/>
    </xf>
    <xf numFmtId="3" fontId="69" fillId="0" borderId="28" xfId="132" applyNumberFormat="1" applyFont="1" applyFill="1" applyBorder="1" applyAlignment="1">
      <alignment horizontal="center"/>
    </xf>
    <xf numFmtId="167" fontId="60" fillId="0" borderId="27" xfId="0" applyNumberFormat="1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center" vertical="center"/>
    </xf>
    <xf numFmtId="167" fontId="60" fillId="0" borderId="34" xfId="0" applyNumberFormat="1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/>
    </xf>
    <xf numFmtId="169" fontId="85" fillId="0" borderId="34" xfId="132" applyNumberFormat="1" applyFont="1" applyFill="1" applyBorder="1" applyAlignment="1">
      <alignment horizontal="center" vertical="center"/>
    </xf>
    <xf numFmtId="169" fontId="70" fillId="0" borderId="37" xfId="132" applyNumberFormat="1" applyFont="1" applyFill="1" applyBorder="1" applyAlignment="1">
      <alignment horizontal="center" vertical="center"/>
    </xf>
    <xf numFmtId="0" fontId="70" fillId="2" borderId="24" xfId="0" applyFont="1" applyFill="1" applyBorder="1" applyAlignment="1">
      <alignment horizontal="center"/>
    </xf>
    <xf numFmtId="169" fontId="59" fillId="0" borderId="29" xfId="132" applyNumberFormat="1" applyFont="1" applyFill="1" applyBorder="1" applyAlignment="1">
      <alignment horizontal="center" vertical="center"/>
    </xf>
    <xf numFmtId="169" fontId="59" fillId="0" borderId="26" xfId="132" applyNumberFormat="1" applyFont="1" applyFill="1" applyBorder="1" applyAlignment="1">
      <alignment horizontal="center" vertical="center" wrapText="1"/>
    </xf>
    <xf numFmtId="169" fontId="60" fillId="0" borderId="30" xfId="132" applyNumberFormat="1" applyFont="1" applyFill="1" applyBorder="1" applyAlignment="1">
      <alignment horizontal="center" vertical="center"/>
    </xf>
    <xf numFmtId="169" fontId="60" fillId="0" borderId="28" xfId="132" applyNumberFormat="1" applyFont="1" applyFill="1" applyBorder="1" applyAlignment="1">
      <alignment horizontal="center" vertical="center" wrapText="1"/>
    </xf>
    <xf numFmtId="169" fontId="69" fillId="0" borderId="24" xfId="132" applyNumberFormat="1" applyFont="1" applyFill="1" applyBorder="1" applyAlignment="1">
      <alignment horizontal="center"/>
    </xf>
    <xf numFmtId="169" fontId="69" fillId="0" borderId="25" xfId="132" applyNumberFormat="1" applyFont="1" applyFill="1" applyBorder="1" applyAlignment="1">
      <alignment horizontal="center"/>
    </xf>
    <xf numFmtId="169" fontId="69" fillId="56" borderId="49" xfId="132" applyNumberFormat="1" applyFont="1" applyFill="1" applyBorder="1" applyAlignment="1">
      <alignment horizontal="center"/>
    </xf>
    <xf numFmtId="3" fontId="70" fillId="56" borderId="23" xfId="132" applyNumberFormat="1" applyFont="1" applyFill="1" applyBorder="1" applyAlignment="1">
      <alignment horizontal="center"/>
    </xf>
    <xf numFmtId="3" fontId="69" fillId="56" borderId="37" xfId="132" applyNumberFormat="1" applyFont="1" applyFill="1" applyBorder="1" applyAlignment="1">
      <alignment horizontal="center"/>
    </xf>
    <xf numFmtId="169" fontId="70" fillId="0" borderId="55" xfId="132" applyNumberFormat="1" applyFont="1" applyFill="1" applyBorder="1" applyAlignment="1">
      <alignment horizontal="center" vertical="center"/>
    </xf>
    <xf numFmtId="169" fontId="70" fillId="0" borderId="34" xfId="132" applyNumberFormat="1" applyFont="1" applyFill="1" applyBorder="1" applyAlignment="1">
      <alignment horizontal="center" vertical="center" wrapText="1"/>
    </xf>
    <xf numFmtId="169" fontId="69" fillId="2" borderId="24" xfId="132" applyNumberFormat="1" applyFont="1" applyFill="1" applyBorder="1" applyAlignment="1">
      <alignment horizontal="center" vertical="center"/>
    </xf>
    <xf numFmtId="169" fontId="69" fillId="2" borderId="25" xfId="132" applyNumberFormat="1" applyFont="1" applyFill="1" applyBorder="1" applyAlignment="1">
      <alignment horizontal="center" vertical="center"/>
    </xf>
    <xf numFmtId="169" fontId="59" fillId="2" borderId="27" xfId="132" applyNumberFormat="1" applyFont="1" applyFill="1" applyBorder="1" applyAlignment="1">
      <alignment horizontal="center" vertical="center" wrapText="1"/>
    </xf>
    <xf numFmtId="169" fontId="60" fillId="2" borderId="30" xfId="132" applyNumberFormat="1" applyFont="1" applyFill="1" applyBorder="1" applyAlignment="1">
      <alignment horizontal="center" vertical="center"/>
    </xf>
    <xf numFmtId="169" fontId="60" fillId="2" borderId="28" xfId="132" applyNumberFormat="1" applyFont="1" applyFill="1" applyBorder="1" applyAlignment="1">
      <alignment horizontal="center" vertical="center" wrapText="1"/>
    </xf>
    <xf numFmtId="4" fontId="70" fillId="2" borderId="29" xfId="132" applyNumberFormat="1" applyFont="1" applyFill="1" applyBorder="1" applyAlignment="1">
      <alignment horizontal="center" vertical="center"/>
    </xf>
    <xf numFmtId="4" fontId="70" fillId="2" borderId="26" xfId="132" applyNumberFormat="1" applyFont="1" applyFill="1" applyBorder="1" applyAlignment="1">
      <alignment horizontal="center" vertical="center"/>
    </xf>
    <xf numFmtId="169" fontId="70" fillId="2" borderId="24" xfId="132" applyNumberFormat="1" applyFont="1" applyFill="1" applyBorder="1" applyAlignment="1">
      <alignment vertical="center"/>
    </xf>
    <xf numFmtId="4" fontId="70" fillId="2" borderId="0" xfId="132" applyNumberFormat="1" applyFont="1" applyFill="1" applyBorder="1" applyAlignment="1">
      <alignment horizontal="center" vertical="center"/>
    </xf>
    <xf numFmtId="4" fontId="70" fillId="2" borderId="27" xfId="132" applyNumberFormat="1" applyFont="1" applyFill="1" applyBorder="1" applyAlignment="1">
      <alignment horizontal="center" vertical="center"/>
    </xf>
    <xf numFmtId="169" fontId="70" fillId="2" borderId="25" xfId="132" applyNumberFormat="1" applyFont="1" applyFill="1" applyBorder="1" applyAlignment="1">
      <alignment horizontal="center" vertical="center"/>
    </xf>
    <xf numFmtId="169" fontId="70" fillId="2" borderId="30" xfId="132" applyNumberFormat="1" applyFont="1" applyFill="1" applyBorder="1" applyAlignment="1">
      <alignment horizontal="center" vertical="center"/>
    </xf>
    <xf numFmtId="169" fontId="60" fillId="2" borderId="24" xfId="132" applyNumberFormat="1" applyFont="1" applyFill="1" applyBorder="1" applyAlignment="1">
      <alignment horizontal="center" vertical="center"/>
    </xf>
    <xf numFmtId="169" fontId="60" fillId="2" borderId="27" xfId="132" applyNumberFormat="1" applyFont="1" applyFill="1" applyBorder="1" applyAlignment="1">
      <alignment horizontal="center" vertical="center" wrapText="1"/>
    </xf>
    <xf numFmtId="3" fontId="59" fillId="2" borderId="29" xfId="132" applyNumberFormat="1" applyFont="1" applyFill="1" applyBorder="1" applyAlignment="1">
      <alignment horizontal="center" vertical="center"/>
    </xf>
    <xf numFmtId="3" fontId="59" fillId="2" borderId="26" xfId="132" applyNumberFormat="1" applyFont="1" applyFill="1" applyBorder="1" applyAlignment="1">
      <alignment horizontal="center" vertical="center" wrapText="1"/>
    </xf>
    <xf numFmtId="169" fontId="59" fillId="2" borderId="35" xfId="132" applyNumberFormat="1" applyFont="1" applyFill="1" applyBorder="1" applyAlignment="1">
      <alignment horizontal="center" vertical="center"/>
    </xf>
    <xf numFmtId="3" fontId="70" fillId="2" borderId="24" xfId="132" applyNumberFormat="1" applyFont="1" applyFill="1" applyBorder="1" applyAlignment="1">
      <alignment horizontal="center" vertical="center"/>
    </xf>
    <xf numFmtId="3" fontId="70" fillId="2" borderId="27" xfId="132" applyNumberFormat="1" applyFont="1" applyFill="1" applyBorder="1" applyAlignment="1">
      <alignment horizontal="center" vertical="center"/>
    </xf>
    <xf numFmtId="167" fontId="69" fillId="2" borderId="24" xfId="132" applyNumberFormat="1" applyFont="1" applyFill="1" applyBorder="1" applyAlignment="1">
      <alignment horizontal="center" vertical="center"/>
    </xf>
    <xf numFmtId="167" fontId="69" fillId="2" borderId="0" xfId="132" applyNumberFormat="1" applyFont="1" applyFill="1" applyBorder="1" applyAlignment="1">
      <alignment horizontal="center" vertical="center"/>
    </xf>
    <xf numFmtId="167" fontId="69" fillId="2" borderId="27" xfId="132" applyNumberFormat="1" applyFont="1" applyFill="1" applyBorder="1" applyAlignment="1">
      <alignment horizontal="center" vertical="center"/>
    </xf>
    <xf numFmtId="167" fontId="69" fillId="2" borderId="25" xfId="132" applyNumberFormat="1" applyFont="1" applyFill="1" applyBorder="1" applyAlignment="1">
      <alignment horizontal="center" vertical="center"/>
    </xf>
    <xf numFmtId="167" fontId="69" fillId="2" borderId="30" xfId="132" applyNumberFormat="1" applyFont="1" applyFill="1" applyBorder="1" applyAlignment="1">
      <alignment horizontal="center" vertical="center"/>
    </xf>
    <xf numFmtId="167" fontId="69" fillId="2" borderId="28" xfId="132" applyNumberFormat="1" applyFont="1" applyFill="1" applyBorder="1" applyAlignment="1">
      <alignment horizontal="center" vertical="center"/>
    </xf>
    <xf numFmtId="3" fontId="70" fillId="2" borderId="27" xfId="132" applyNumberFormat="1" applyFont="1" applyFill="1" applyBorder="1" applyAlignment="1">
      <alignment horizontal="center" vertical="center" wrapText="1"/>
    </xf>
    <xf numFmtId="168" fontId="59" fillId="2" borderId="24" xfId="132" applyNumberFormat="1" applyFont="1" applyFill="1" applyBorder="1" applyAlignment="1">
      <alignment horizontal="center" vertical="center"/>
    </xf>
    <xf numFmtId="168" fontId="59" fillId="2" borderId="0" xfId="132" applyNumberFormat="1" applyFont="1" applyFill="1" applyBorder="1" applyAlignment="1">
      <alignment horizontal="center" vertical="center"/>
    </xf>
    <xf numFmtId="168" fontId="59" fillId="2" borderId="27" xfId="132" applyNumberFormat="1" applyFont="1" applyFill="1" applyBorder="1" applyAlignment="1">
      <alignment horizontal="center" vertical="center" wrapText="1"/>
    </xf>
    <xf numFmtId="167" fontId="60" fillId="2" borderId="24" xfId="132" applyNumberFormat="1" applyFont="1" applyFill="1" applyBorder="1" applyAlignment="1">
      <alignment horizontal="center" vertical="center"/>
    </xf>
    <xf numFmtId="167" fontId="60" fillId="2" borderId="0" xfId="132" applyNumberFormat="1" applyFont="1" applyFill="1" applyBorder="1" applyAlignment="1">
      <alignment horizontal="center" vertical="center"/>
    </xf>
    <xf numFmtId="167" fontId="60" fillId="2" borderId="27" xfId="132" applyNumberFormat="1" applyFont="1" applyFill="1" applyBorder="1" applyAlignment="1">
      <alignment horizontal="center" vertical="center"/>
    </xf>
    <xf numFmtId="167" fontId="60" fillId="2" borderId="25" xfId="132" applyNumberFormat="1" applyFont="1" applyFill="1" applyBorder="1" applyAlignment="1">
      <alignment horizontal="center" vertical="center"/>
    </xf>
    <xf numFmtId="167" fontId="60" fillId="2" borderId="30" xfId="132" applyNumberFormat="1" applyFont="1" applyFill="1" applyBorder="1" applyAlignment="1">
      <alignment horizontal="center" vertical="center"/>
    </xf>
    <xf numFmtId="167" fontId="60" fillId="2" borderId="28" xfId="132" applyNumberFormat="1" applyFont="1" applyFill="1" applyBorder="1" applyAlignment="1">
      <alignment horizontal="center" vertical="center"/>
    </xf>
    <xf numFmtId="168" fontId="59" fillId="2" borderId="34" xfId="132" applyNumberFormat="1" applyFont="1" applyFill="1" applyBorder="1" applyAlignment="1">
      <alignment vertical="center"/>
    </xf>
    <xf numFmtId="169" fontId="70" fillId="2" borderId="28" xfId="132" applyNumberFormat="1" applyFont="1" applyFill="1" applyBorder="1" applyAlignment="1">
      <alignment horizontal="center" vertical="center"/>
    </xf>
    <xf numFmtId="3" fontId="70" fillId="2" borderId="30" xfId="0" applyNumberFormat="1" applyFont="1" applyFill="1" applyBorder="1" applyAlignment="1">
      <alignment horizontal="center" vertical="center"/>
    </xf>
    <xf numFmtId="3" fontId="70" fillId="2" borderId="28" xfId="0" applyNumberFormat="1" applyFont="1" applyFill="1" applyBorder="1" applyAlignment="1">
      <alignment horizontal="center" vertical="center"/>
    </xf>
    <xf numFmtId="169" fontId="69" fillId="2" borderId="27" xfId="132" applyNumberFormat="1" applyFont="1" applyFill="1" applyBorder="1" applyAlignment="1">
      <alignment horizontal="center"/>
    </xf>
    <xf numFmtId="169" fontId="69" fillId="2" borderId="30" xfId="132" applyNumberFormat="1" applyFont="1" applyFill="1" applyBorder="1" applyAlignment="1">
      <alignment horizontal="center"/>
    </xf>
    <xf numFmtId="169" fontId="69" fillId="2" borderId="28" xfId="132" applyNumberFormat="1" applyFont="1" applyFill="1" applyBorder="1" applyAlignment="1">
      <alignment horizontal="center"/>
    </xf>
    <xf numFmtId="169" fontId="69" fillId="2" borderId="0" xfId="132" quotePrefix="1" applyNumberFormat="1" applyFont="1" applyFill="1" applyBorder="1" applyAlignment="1">
      <alignment horizontal="center"/>
    </xf>
    <xf numFmtId="169" fontId="69" fillId="2" borderId="27" xfId="132" quotePrefix="1" applyNumberFormat="1" applyFont="1" applyFill="1" applyBorder="1" applyAlignment="1">
      <alignment horizontal="center"/>
    </xf>
    <xf numFmtId="169" fontId="69" fillId="2" borderId="23" xfId="132" applyNumberFormat="1" applyFont="1" applyFill="1" applyBorder="1" applyAlignment="1">
      <alignment horizontal="center"/>
    </xf>
    <xf numFmtId="169" fontId="69" fillId="2" borderId="26" xfId="132" applyNumberFormat="1" applyFont="1" applyFill="1" applyBorder="1" applyAlignment="1">
      <alignment horizontal="center"/>
    </xf>
    <xf numFmtId="169" fontId="69" fillId="2" borderId="24" xfId="132" applyNumberFormat="1" applyFont="1" applyFill="1" applyBorder="1" applyAlignment="1">
      <alignment horizontal="center"/>
    </xf>
    <xf numFmtId="169" fontId="69" fillId="2" borderId="24" xfId="132" quotePrefix="1" applyNumberFormat="1" applyFont="1" applyFill="1" applyBorder="1" applyAlignment="1">
      <alignment horizontal="center"/>
    </xf>
    <xf numFmtId="169" fontId="69" fillId="2" borderId="25" xfId="132" applyNumberFormat="1" applyFont="1" applyFill="1" applyBorder="1" applyAlignment="1">
      <alignment horizontal="center"/>
    </xf>
    <xf numFmtId="3" fontId="59" fillId="2" borderId="23" xfId="132" applyNumberFormat="1" applyFont="1" applyFill="1" applyBorder="1" applyAlignment="1">
      <alignment horizontal="center" vertical="center"/>
    </xf>
    <xf numFmtId="169" fontId="69" fillId="2" borderId="31" xfId="132" applyNumberFormat="1" applyFont="1" applyFill="1" applyBorder="1" applyAlignment="1">
      <alignment horizontal="center" vertical="center"/>
    </xf>
    <xf numFmtId="169" fontId="69" fillId="2" borderId="32" xfId="132" applyNumberFormat="1" applyFont="1" applyFill="1" applyBorder="1" applyAlignment="1">
      <alignment horizontal="center" vertical="center"/>
    </xf>
    <xf numFmtId="169" fontId="69" fillId="2" borderId="33" xfId="132" applyNumberFormat="1" applyFont="1" applyFill="1" applyBorder="1" applyAlignment="1">
      <alignment horizontal="center" vertical="center"/>
    </xf>
    <xf numFmtId="3" fontId="70" fillId="2" borderId="25" xfId="132" applyNumberFormat="1" applyFont="1" applyFill="1" applyBorder="1" applyAlignment="1">
      <alignment horizontal="center" vertical="center"/>
    </xf>
    <xf numFmtId="3" fontId="70" fillId="2" borderId="30" xfId="132" applyNumberFormat="1" applyFont="1" applyFill="1" applyBorder="1" applyAlignment="1">
      <alignment horizontal="center" vertical="center"/>
    </xf>
    <xf numFmtId="3" fontId="70" fillId="2" borderId="28" xfId="132" applyNumberFormat="1" applyFont="1" applyFill="1" applyBorder="1" applyAlignment="1">
      <alignment horizontal="center" vertical="center"/>
    </xf>
    <xf numFmtId="3" fontId="70" fillId="2" borderId="49" xfId="132" applyNumberFormat="1" applyFont="1" applyFill="1" applyBorder="1" applyAlignment="1">
      <alignment horizontal="center" vertical="center"/>
    </xf>
    <xf numFmtId="3" fontId="69" fillId="2" borderId="24" xfId="0" applyNumberFormat="1" applyFont="1" applyFill="1" applyBorder="1" applyAlignment="1">
      <alignment horizontal="center"/>
    </xf>
    <xf numFmtId="3" fontId="69" fillId="2" borderId="31" xfId="0" applyNumberFormat="1" applyFont="1" applyFill="1" applyBorder="1" applyAlignment="1">
      <alignment horizontal="center"/>
    </xf>
    <xf numFmtId="169" fontId="77" fillId="2" borderId="60" xfId="132" applyNumberFormat="1" applyFont="1" applyFill="1" applyBorder="1" applyAlignment="1">
      <alignment horizontal="center"/>
    </xf>
    <xf numFmtId="169" fontId="77" fillId="2" borderId="61" xfId="132" applyNumberFormat="1" applyFont="1" applyFill="1" applyBorder="1" applyAlignment="1">
      <alignment horizontal="center"/>
    </xf>
    <xf numFmtId="169" fontId="77" fillId="2" borderId="62" xfId="132" applyNumberFormat="1" applyFont="1" applyFill="1" applyBorder="1" applyAlignment="1">
      <alignment horizontal="center"/>
    </xf>
    <xf numFmtId="169" fontId="77" fillId="2" borderId="24" xfId="132" applyNumberFormat="1" applyFont="1" applyFill="1" applyBorder="1" applyAlignment="1">
      <alignment horizontal="center"/>
    </xf>
    <xf numFmtId="169" fontId="77" fillId="2" borderId="0" xfId="132" applyNumberFormat="1" applyFont="1" applyFill="1" applyBorder="1" applyAlignment="1">
      <alignment horizontal="center"/>
    </xf>
    <xf numFmtId="169" fontId="77" fillId="2" borderId="27" xfId="132" applyNumberFormat="1" applyFont="1" applyFill="1" applyBorder="1" applyAlignment="1">
      <alignment horizontal="center"/>
    </xf>
    <xf numFmtId="169" fontId="70" fillId="0" borderId="29" xfId="132" applyNumberFormat="1" applyFont="1" applyFill="1" applyBorder="1" applyAlignment="1">
      <alignment horizontal="center" vertical="center"/>
    </xf>
    <xf numFmtId="169" fontId="70" fillId="0" borderId="26" xfId="132" applyNumberFormat="1" applyFont="1" applyFill="1" applyBorder="1" applyAlignment="1">
      <alignment horizontal="center" vertical="center"/>
    </xf>
    <xf numFmtId="169" fontId="69" fillId="2" borderId="34" xfId="132" applyNumberFormat="1" applyFont="1" applyFill="1" applyBorder="1" applyAlignment="1">
      <alignment horizontal="center" vertical="center"/>
    </xf>
    <xf numFmtId="169" fontId="70" fillId="2" borderId="51" xfId="132" applyNumberFormat="1" applyFont="1" applyFill="1" applyBorder="1" applyAlignment="1">
      <alignment horizontal="center" vertical="center"/>
    </xf>
    <xf numFmtId="169" fontId="70" fillId="2" borderId="52" xfId="132" applyNumberFormat="1" applyFont="1" applyFill="1" applyBorder="1" applyAlignment="1">
      <alignment horizontal="center" vertical="center"/>
    </xf>
    <xf numFmtId="169" fontId="59" fillId="2" borderId="30" xfId="132" applyNumberFormat="1" applyFont="1" applyFill="1" applyBorder="1" applyAlignment="1">
      <alignment horizontal="center" vertical="center"/>
    </xf>
    <xf numFmtId="169" fontId="69" fillId="2" borderId="24" xfId="132" applyNumberFormat="1" applyFont="1" applyFill="1" applyBorder="1" applyAlignment="1">
      <alignment horizontal="center" vertical="center"/>
    </xf>
    <xf numFmtId="169" fontId="69" fillId="2" borderId="25" xfId="132" applyNumberFormat="1" applyFont="1" applyFill="1" applyBorder="1" applyAlignment="1">
      <alignment horizontal="center" vertical="center"/>
    </xf>
    <xf numFmtId="169" fontId="70" fillId="2" borderId="49" xfId="132" applyNumberFormat="1" applyFont="1" applyFill="1" applyBorder="1" applyAlignment="1">
      <alignment horizontal="center" vertical="center"/>
    </xf>
    <xf numFmtId="169" fontId="69" fillId="0" borderId="30" xfId="132" applyNumberFormat="1" applyFont="1" applyFill="1" applyBorder="1" applyAlignment="1">
      <alignment horizontal="center" vertical="center"/>
    </xf>
    <xf numFmtId="169" fontId="69" fillId="0" borderId="28" xfId="132" applyNumberFormat="1" applyFont="1" applyFill="1" applyBorder="1" applyAlignment="1">
      <alignment horizontal="center" vertical="center"/>
    </xf>
    <xf numFmtId="169" fontId="69" fillId="0" borderId="30" xfId="132" applyNumberFormat="1" applyFont="1" applyFill="1" applyBorder="1" applyAlignment="1">
      <alignment horizontal="center"/>
    </xf>
    <xf numFmtId="169" fontId="69" fillId="0" borderId="34" xfId="132" applyNumberFormat="1" applyFont="1" applyFill="1" applyBorder="1" applyAlignment="1">
      <alignment horizontal="center"/>
    </xf>
    <xf numFmtId="169" fontId="69" fillId="0" borderId="37" xfId="132" applyNumberFormat="1" applyFont="1" applyFill="1" applyBorder="1" applyAlignment="1">
      <alignment horizontal="center"/>
    </xf>
    <xf numFmtId="169" fontId="59" fillId="0" borderId="29" xfId="132" applyNumberFormat="1" applyFont="1" applyFill="1" applyBorder="1" applyAlignment="1">
      <alignment horizontal="center" vertical="center" wrapText="1"/>
    </xf>
    <xf numFmtId="169" fontId="60" fillId="0" borderId="30" xfId="132" applyNumberFormat="1" applyFont="1" applyFill="1" applyBorder="1" applyAlignment="1">
      <alignment horizontal="center"/>
    </xf>
    <xf numFmtId="169" fontId="60" fillId="0" borderId="28" xfId="132" applyNumberFormat="1" applyFont="1" applyFill="1" applyBorder="1" applyAlignment="1">
      <alignment horizontal="center" wrapText="1"/>
    </xf>
    <xf numFmtId="4" fontId="59" fillId="0" borderId="23" xfId="132" applyNumberFormat="1" applyFont="1" applyFill="1" applyBorder="1" applyAlignment="1">
      <alignment horizontal="center" vertical="center"/>
    </xf>
    <xf numFmtId="4" fontId="59" fillId="0" borderId="29" xfId="132" applyNumberFormat="1" applyFont="1" applyFill="1" applyBorder="1" applyAlignment="1">
      <alignment horizontal="center" vertical="center"/>
    </xf>
    <xf numFmtId="4" fontId="59" fillId="0" borderId="26" xfId="132" applyNumberFormat="1" applyFont="1" applyFill="1" applyBorder="1" applyAlignment="1">
      <alignment horizontal="center" vertical="center" wrapText="1"/>
    </xf>
    <xf numFmtId="169" fontId="60" fillId="0" borderId="24" xfId="132" applyNumberFormat="1" applyFont="1" applyFill="1" applyBorder="1" applyAlignment="1">
      <alignment horizontal="center" vertical="center"/>
    </xf>
    <xf numFmtId="169" fontId="60" fillId="0" borderId="27" xfId="132" applyNumberFormat="1" applyFont="1" applyFill="1" applyBorder="1" applyAlignment="1">
      <alignment horizontal="center" vertical="center" wrapText="1"/>
    </xf>
    <xf numFmtId="4" fontId="59" fillId="0" borderId="24" xfId="132" applyNumberFormat="1" applyFont="1" applyFill="1" applyBorder="1" applyAlignment="1">
      <alignment horizontal="center" vertical="center"/>
    </xf>
    <xf numFmtId="4" fontId="59" fillId="0" borderId="0" xfId="132" applyNumberFormat="1" applyFont="1" applyFill="1" applyBorder="1" applyAlignment="1">
      <alignment horizontal="center" vertical="center"/>
    </xf>
    <xf numFmtId="4" fontId="59" fillId="0" borderId="27" xfId="132" applyNumberFormat="1" applyFont="1" applyFill="1" applyBorder="1" applyAlignment="1">
      <alignment horizontal="center" vertical="center" wrapText="1"/>
    </xf>
    <xf numFmtId="4" fontId="59" fillId="0" borderId="27" xfId="132" applyNumberFormat="1" applyFont="1" applyFill="1" applyBorder="1" applyAlignment="1">
      <alignment horizontal="center" vertical="center"/>
    </xf>
    <xf numFmtId="169" fontId="60" fillId="0" borderId="25" xfId="132" applyNumberFormat="1" applyFont="1" applyFill="1" applyBorder="1" applyAlignment="1">
      <alignment horizontal="center" vertical="center"/>
    </xf>
    <xf numFmtId="169" fontId="60" fillId="0" borderId="34" xfId="132" applyNumberFormat="1" applyFont="1" applyFill="1" applyBorder="1" applyAlignment="1">
      <alignment horizontal="center" vertical="center"/>
    </xf>
    <xf numFmtId="4" fontId="59" fillId="0" borderId="34" xfId="132" applyNumberFormat="1" applyFont="1" applyFill="1" applyBorder="1" applyAlignment="1">
      <alignment horizontal="center" vertical="center"/>
    </xf>
    <xf numFmtId="169" fontId="60" fillId="0" borderId="37" xfId="132" applyNumberFormat="1" applyFont="1" applyFill="1" applyBorder="1" applyAlignment="1">
      <alignment horizontal="center" vertical="center"/>
    </xf>
    <xf numFmtId="169" fontId="70" fillId="0" borderId="43" xfId="132" applyNumberFormat="1" applyFont="1" applyFill="1" applyBorder="1" applyAlignment="1">
      <alignment horizontal="center" vertical="center"/>
    </xf>
    <xf numFmtId="169" fontId="70" fillId="0" borderId="44" xfId="132" applyNumberFormat="1" applyFont="1" applyFill="1" applyBorder="1" applyAlignment="1">
      <alignment horizontal="center" vertical="center"/>
    </xf>
    <xf numFmtId="169" fontId="59" fillId="0" borderId="43" xfId="132" applyNumberFormat="1" applyFont="1" applyFill="1" applyBorder="1" applyAlignment="1">
      <alignment horizontal="center" vertical="center"/>
    </xf>
    <xf numFmtId="169" fontId="59" fillId="0" borderId="44" xfId="132" applyNumberFormat="1" applyFont="1" applyFill="1" applyBorder="1" applyAlignment="1">
      <alignment horizontal="center" vertical="center" wrapText="1"/>
    </xf>
    <xf numFmtId="43" fontId="70" fillId="2" borderId="23" xfId="1" applyNumberFormat="1" applyFont="1" applyFill="1" applyBorder="1"/>
    <xf numFmtId="43" fontId="70" fillId="2" borderId="29" xfId="1" applyNumberFormat="1" applyFont="1" applyFill="1" applyBorder="1"/>
    <xf numFmtId="43" fontId="70" fillId="2" borderId="26" xfId="1" applyNumberFormat="1" applyFont="1" applyFill="1" applyBorder="1"/>
    <xf numFmtId="169" fontId="69" fillId="2" borderId="49" xfId="132" applyNumberFormat="1" applyFont="1" applyFill="1" applyBorder="1" applyAlignment="1">
      <alignment horizontal="center"/>
    </xf>
    <xf numFmtId="169" fontId="69" fillId="2" borderId="51" xfId="132" applyNumberFormat="1" applyFont="1" applyFill="1" applyBorder="1" applyAlignment="1">
      <alignment horizontal="center"/>
    </xf>
    <xf numFmtId="169" fontId="69" fillId="2" borderId="52" xfId="132" applyNumberFormat="1" applyFont="1" applyFill="1" applyBorder="1" applyAlignment="1">
      <alignment horizontal="center"/>
    </xf>
    <xf numFmtId="4" fontId="70" fillId="2" borderId="23" xfId="0" applyNumberFormat="1" applyFont="1" applyFill="1" applyBorder="1" applyAlignment="1">
      <alignment horizontal="center"/>
    </xf>
    <xf numFmtId="0" fontId="70" fillId="2" borderId="29" xfId="0" applyFont="1" applyFill="1" applyBorder="1" applyAlignment="1">
      <alignment horizontal="center"/>
    </xf>
    <xf numFmtId="0" fontId="70" fillId="2" borderId="26" xfId="0" applyFont="1" applyFill="1" applyBorder="1" applyAlignment="1">
      <alignment horizontal="center"/>
    </xf>
    <xf numFmtId="169" fontId="70" fillId="2" borderId="42" xfId="132" applyNumberFormat="1" applyFont="1" applyFill="1" applyBorder="1" applyAlignment="1">
      <alignment horizontal="center" vertical="center"/>
    </xf>
    <xf numFmtId="169" fontId="70" fillId="2" borderId="43" xfId="132" applyNumberFormat="1" applyFont="1" applyFill="1" applyBorder="1" applyAlignment="1">
      <alignment horizontal="center" vertical="center"/>
    </xf>
    <xf numFmtId="169" fontId="70" fillId="2" borderId="44" xfId="132" applyNumberFormat="1" applyFont="1" applyFill="1" applyBorder="1" applyAlignment="1">
      <alignment horizontal="center" vertical="center"/>
    </xf>
    <xf numFmtId="169" fontId="59" fillId="2" borderId="42" xfId="132" applyNumberFormat="1" applyFont="1" applyFill="1" applyBorder="1" applyAlignment="1">
      <alignment horizontal="center" vertical="center"/>
    </xf>
    <xf numFmtId="169" fontId="59" fillId="2" borderId="43" xfId="132" applyNumberFormat="1" applyFont="1" applyFill="1" applyBorder="1" applyAlignment="1">
      <alignment horizontal="center" vertical="center" wrapText="1"/>
    </xf>
    <xf numFmtId="169" fontId="59" fillId="2" borderId="44" xfId="132" applyNumberFormat="1" applyFont="1" applyFill="1" applyBorder="1" applyAlignment="1">
      <alignment horizontal="center" vertical="center"/>
    </xf>
    <xf numFmtId="169" fontId="59" fillId="2" borderId="38" xfId="132" applyNumberFormat="1" applyFont="1" applyFill="1" applyBorder="1" applyAlignment="1">
      <alignment horizontal="center" vertical="center"/>
    </xf>
    <xf numFmtId="169" fontId="78" fillId="2" borderId="24" xfId="132" applyNumberFormat="1" applyFont="1" applyFill="1" applyBorder="1" applyAlignment="1">
      <alignment horizontal="center"/>
    </xf>
    <xf numFmtId="169" fontId="78" fillId="2" borderId="0" xfId="132" applyNumberFormat="1" applyFont="1" applyFill="1" applyBorder="1" applyAlignment="1">
      <alignment horizontal="center"/>
    </xf>
    <xf numFmtId="169" fontId="78" fillId="2" borderId="27" xfId="132" applyNumberFormat="1" applyFont="1" applyFill="1" applyBorder="1" applyAlignment="1">
      <alignment horizontal="center"/>
    </xf>
    <xf numFmtId="169" fontId="78" fillId="2" borderId="25" xfId="132" applyNumberFormat="1" applyFont="1" applyFill="1" applyBorder="1" applyAlignment="1">
      <alignment horizontal="center"/>
    </xf>
    <xf numFmtId="169" fontId="78" fillId="2" borderId="30" xfId="132" applyNumberFormat="1" applyFont="1" applyFill="1" applyBorder="1" applyAlignment="1">
      <alignment horizontal="center"/>
    </xf>
    <xf numFmtId="169" fontId="78" fillId="2" borderId="28" xfId="132" applyNumberFormat="1" applyFont="1" applyFill="1" applyBorder="1" applyAlignment="1">
      <alignment horizontal="center"/>
    </xf>
    <xf numFmtId="169" fontId="59" fillId="2" borderId="28" xfId="132" applyNumberFormat="1" applyFont="1" applyFill="1" applyBorder="1" applyAlignment="1">
      <alignment horizontal="center" vertical="center" wrapText="1"/>
    </xf>
    <xf numFmtId="169" fontId="70" fillId="2" borderId="38" xfId="132" applyNumberFormat="1" applyFont="1" applyFill="1" applyBorder="1" applyAlignment="1">
      <alignment horizontal="center" vertical="center"/>
    </xf>
    <xf numFmtId="169" fontId="70" fillId="2" borderId="54" xfId="132" applyNumberFormat="1" applyFont="1" applyFill="1" applyBorder="1" applyAlignment="1">
      <alignment horizontal="center" vertical="center"/>
    </xf>
    <xf numFmtId="168" fontId="59" fillId="2" borderId="34" xfId="132" applyNumberFormat="1" applyFont="1" applyFill="1" applyBorder="1" applyAlignment="1">
      <alignment horizontal="center" vertical="center"/>
    </xf>
    <xf numFmtId="167" fontId="60" fillId="2" borderId="34" xfId="132" applyNumberFormat="1" applyFont="1" applyFill="1" applyBorder="1" applyAlignment="1">
      <alignment horizontal="center" vertical="center"/>
    </xf>
    <xf numFmtId="167" fontId="60" fillId="2" borderId="37" xfId="132" applyNumberFormat="1" applyFont="1" applyFill="1" applyBorder="1" applyAlignment="1">
      <alignment horizontal="center" vertical="center"/>
    </xf>
    <xf numFmtId="169" fontId="70" fillId="0" borderId="53" xfId="132" applyNumberFormat="1" applyFont="1" applyFill="1" applyBorder="1" applyAlignment="1">
      <alignment horizontal="center" vertical="center"/>
    </xf>
    <xf numFmtId="169" fontId="70" fillId="0" borderId="54" xfId="132" applyNumberFormat="1" applyFont="1" applyFill="1" applyBorder="1" applyAlignment="1">
      <alignment horizontal="center" vertical="center"/>
    </xf>
    <xf numFmtId="3" fontId="70" fillId="0" borderId="0" xfId="132" applyNumberFormat="1" applyFont="1" applyFill="1" applyBorder="1" applyAlignment="1">
      <alignment horizontal="center"/>
    </xf>
    <xf numFmtId="3" fontId="69" fillId="0" borderId="0" xfId="132" applyNumberFormat="1" applyFont="1" applyFill="1" applyBorder="1" applyAlignment="1">
      <alignment horizontal="center"/>
    </xf>
    <xf numFmtId="168" fontId="69" fillId="0" borderId="24" xfId="132" applyNumberFormat="1" applyFont="1" applyFill="1" applyBorder="1" applyAlignment="1">
      <alignment horizontal="center"/>
    </xf>
    <xf numFmtId="3" fontId="73" fillId="0" borderId="24" xfId="132" applyNumberFormat="1" applyFont="1" applyFill="1" applyBorder="1" applyAlignment="1">
      <alignment horizontal="center" vertical="center"/>
    </xf>
    <xf numFmtId="3" fontId="73" fillId="0" borderId="27" xfId="132" applyNumberFormat="1" applyFont="1" applyFill="1" applyBorder="1" applyAlignment="1">
      <alignment horizontal="center" vertical="center"/>
    </xf>
    <xf numFmtId="3" fontId="5" fillId="0" borderId="24" xfId="132" applyNumberFormat="1" applyFont="1" applyFill="1" applyBorder="1" applyAlignment="1">
      <alignment horizontal="center" vertical="center"/>
    </xf>
    <xf numFmtId="3" fontId="5" fillId="0" borderId="27" xfId="132" applyNumberFormat="1" applyFont="1" applyFill="1" applyBorder="1" applyAlignment="1">
      <alignment horizontal="center" vertical="center"/>
    </xf>
    <xf numFmtId="3" fontId="73" fillId="0" borderId="0" xfId="132" applyNumberFormat="1" applyFont="1" applyFill="1" applyBorder="1" applyAlignment="1">
      <alignment horizontal="center" vertical="center"/>
    </xf>
    <xf numFmtId="3" fontId="70" fillId="0" borderId="27" xfId="132" applyNumberFormat="1" applyFont="1" applyFill="1" applyBorder="1" applyAlignment="1">
      <alignment horizontal="center" vertical="center" wrapText="1"/>
    </xf>
    <xf numFmtId="3" fontId="5" fillId="0" borderId="0" xfId="132" applyNumberFormat="1" applyFont="1" applyFill="1" applyBorder="1" applyAlignment="1">
      <alignment horizontal="center" vertical="center"/>
    </xf>
    <xf numFmtId="168" fontId="69" fillId="0" borderId="27" xfId="132" applyNumberFormat="1" applyFont="1" applyFill="1" applyBorder="1" applyAlignment="1">
      <alignment horizontal="center"/>
    </xf>
    <xf numFmtId="168" fontId="73" fillId="0" borderId="0" xfId="132" applyNumberFormat="1" applyFont="1" applyFill="1" applyBorder="1" applyAlignment="1">
      <alignment horizontal="center" vertical="center"/>
    </xf>
    <xf numFmtId="168" fontId="69" fillId="0" borderId="64" xfId="132" applyNumberFormat="1" applyFont="1" applyFill="1" applyBorder="1" applyAlignment="1">
      <alignment horizontal="center"/>
    </xf>
    <xf numFmtId="168" fontId="69" fillId="0" borderId="63" xfId="132" applyNumberFormat="1" applyFont="1" applyFill="1" applyBorder="1" applyAlignment="1">
      <alignment horizontal="center"/>
    </xf>
    <xf numFmtId="168" fontId="69" fillId="0" borderId="65" xfId="132" applyNumberFormat="1" applyFont="1" applyFill="1" applyBorder="1" applyAlignment="1">
      <alignment horizontal="center"/>
    </xf>
    <xf numFmtId="3" fontId="69" fillId="0" borderId="65" xfId="132" applyNumberFormat="1" applyFont="1" applyFill="1" applyBorder="1" applyAlignment="1">
      <alignment horizontal="center"/>
    </xf>
    <xf numFmtId="168" fontId="69" fillId="0" borderId="0" xfId="132" applyNumberFormat="1" applyFont="1" applyFill="1" applyBorder="1" applyAlignment="1">
      <alignment horizontal="center"/>
    </xf>
    <xf numFmtId="168" fontId="69" fillId="0" borderId="30" xfId="132" applyNumberFormat="1" applyFont="1" applyFill="1" applyBorder="1" applyAlignment="1">
      <alignment horizontal="center"/>
    </xf>
    <xf numFmtId="168" fontId="69" fillId="0" borderId="28" xfId="132" applyNumberFormat="1" applyFont="1" applyFill="1" applyBorder="1" applyAlignment="1">
      <alignment horizontal="center"/>
    </xf>
    <xf numFmtId="169" fontId="59" fillId="0" borderId="35" xfId="132" applyNumberFormat="1" applyFont="1" applyFill="1" applyBorder="1" applyAlignment="1">
      <alignment horizontal="center" vertical="center" wrapText="1"/>
    </xf>
    <xf numFmtId="169" fontId="59" fillId="0" borderId="37" xfId="132" applyNumberFormat="1" applyFont="1" applyFill="1" applyBorder="1" applyAlignment="1">
      <alignment horizontal="center" vertical="center" wrapText="1"/>
    </xf>
    <xf numFmtId="169" fontId="69" fillId="0" borderId="35" xfId="132" applyNumberFormat="1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7" xfId="0" applyFill="1" applyBorder="1"/>
    <xf numFmtId="169" fontId="59" fillId="0" borderId="34" xfId="132" applyNumberFormat="1" applyFont="1" applyFill="1" applyBorder="1" applyAlignment="1">
      <alignment horizontal="center" vertical="center" wrapText="1"/>
    </xf>
    <xf numFmtId="169" fontId="69" fillId="0" borderId="0" xfId="132" applyNumberFormat="1" applyFont="1" applyFill="1" applyBorder="1" applyAlignment="1">
      <alignment horizontal="center" vertical="center" wrapText="1"/>
    </xf>
    <xf numFmtId="169" fontId="59" fillId="2" borderId="35" xfId="132" applyNumberFormat="1" applyFont="1" applyFill="1" applyBorder="1" applyAlignment="1">
      <alignment horizontal="center" vertical="center" wrapText="1"/>
    </xf>
    <xf numFmtId="169" fontId="59" fillId="2" borderId="34" xfId="132" applyNumberFormat="1" applyFont="1" applyFill="1" applyBorder="1" applyAlignment="1">
      <alignment horizontal="center" vertical="center" wrapText="1"/>
    </xf>
    <xf numFmtId="169" fontId="59" fillId="2" borderId="37" xfId="132" applyNumberFormat="1" applyFont="1" applyFill="1" applyBorder="1" applyAlignment="1">
      <alignment horizontal="center" vertical="center" wrapText="1"/>
    </xf>
    <xf numFmtId="169" fontId="70" fillId="0" borderId="35" xfId="132" applyNumberFormat="1" applyFont="1" applyFill="1" applyBorder="1" applyAlignment="1">
      <alignment horizontal="center" vertical="center" wrapText="1"/>
    </xf>
    <xf numFmtId="169" fontId="70" fillId="0" borderId="34" xfId="132" applyNumberFormat="1" applyFont="1" applyFill="1" applyBorder="1" applyAlignment="1">
      <alignment horizontal="center" vertical="center" wrapText="1"/>
    </xf>
    <xf numFmtId="169" fontId="70" fillId="0" borderId="37" xfId="132" applyNumberFormat="1" applyFont="1" applyFill="1" applyBorder="1" applyAlignment="1">
      <alignment horizontal="center" vertical="center" wrapText="1"/>
    </xf>
    <xf numFmtId="3" fontId="70" fillId="0" borderId="35" xfId="132" applyNumberFormat="1" applyFont="1" applyFill="1" applyBorder="1" applyAlignment="1">
      <alignment horizontal="left" vertical="center" indent="1"/>
    </xf>
    <xf numFmtId="3" fontId="70" fillId="0" borderId="37" xfId="132" applyNumberFormat="1" applyFont="1" applyFill="1" applyBorder="1" applyAlignment="1">
      <alignment horizontal="left" vertical="center" indent="1"/>
    </xf>
    <xf numFmtId="169" fontId="70" fillId="2" borderId="35" xfId="132" applyNumberFormat="1" applyFont="1" applyFill="1" applyBorder="1" applyAlignment="1">
      <alignment horizontal="center" vertical="center" wrapText="1"/>
    </xf>
    <xf numFmtId="169" fontId="70" fillId="2" borderId="34" xfId="132" applyNumberFormat="1" applyFont="1" applyFill="1" applyBorder="1" applyAlignment="1">
      <alignment horizontal="center" vertical="center" wrapText="1"/>
    </xf>
    <xf numFmtId="169" fontId="70" fillId="2" borderId="37" xfId="132" applyNumberFormat="1" applyFont="1" applyFill="1" applyBorder="1" applyAlignment="1">
      <alignment horizontal="center" vertical="center" wrapText="1"/>
    </xf>
    <xf numFmtId="169" fontId="59" fillId="0" borderId="39" xfId="132" applyNumberFormat="1" applyFont="1" applyFill="1" applyBorder="1" applyAlignment="1">
      <alignment horizontal="center" vertical="center" wrapText="1"/>
    </xf>
    <xf numFmtId="169" fontId="59" fillId="0" borderId="40" xfId="132" applyNumberFormat="1" applyFont="1" applyFill="1" applyBorder="1" applyAlignment="1">
      <alignment horizontal="center" vertical="center" wrapText="1"/>
    </xf>
    <xf numFmtId="169" fontId="59" fillId="2" borderId="35" xfId="132" applyNumberFormat="1" applyFont="1" applyFill="1" applyBorder="1" applyAlignment="1">
      <alignment horizontal="center" vertical="center"/>
    </xf>
    <xf numFmtId="169" fontId="59" fillId="2" borderId="37" xfId="132" applyNumberFormat="1" applyFont="1" applyFill="1" applyBorder="1" applyAlignment="1">
      <alignment horizontal="center" vertical="center"/>
    </xf>
    <xf numFmtId="169" fontId="70" fillId="0" borderId="23" xfId="132" applyNumberFormat="1" applyFont="1" applyFill="1" applyBorder="1" applyAlignment="1">
      <alignment horizontal="left" vertical="center" indent="1"/>
    </xf>
    <xf numFmtId="169" fontId="70" fillId="0" borderId="24" xfId="132" applyNumberFormat="1" applyFont="1" applyFill="1" applyBorder="1" applyAlignment="1">
      <alignment horizontal="left" vertical="center" indent="1"/>
    </xf>
    <xf numFmtId="169" fontId="70" fillId="0" borderId="39" xfId="132" applyNumberFormat="1" applyFont="1" applyFill="1" applyBorder="1" applyAlignment="1">
      <alignment horizontal="left" vertical="center" indent="1"/>
    </xf>
    <xf numFmtId="169" fontId="70" fillId="0" borderId="34" xfId="132" applyNumberFormat="1" applyFont="1" applyFill="1" applyBorder="1" applyAlignment="1">
      <alignment horizontal="left" vertical="center" indent="1"/>
    </xf>
    <xf numFmtId="169" fontId="70" fillId="0" borderId="37" xfId="132" applyNumberFormat="1" applyFont="1" applyFill="1" applyBorder="1" applyAlignment="1">
      <alignment horizontal="left" vertical="center" indent="1"/>
    </xf>
    <xf numFmtId="169" fontId="66" fillId="0" borderId="0" xfId="132" applyNumberFormat="1" applyFont="1" applyFill="1" applyBorder="1" applyAlignment="1">
      <alignment horizontal="center" vertical="center" wrapText="1"/>
    </xf>
    <xf numFmtId="169" fontId="66" fillId="0" borderId="0" xfId="132" applyNumberFormat="1" applyFont="1" applyFill="1" applyBorder="1" applyAlignment="1">
      <alignment horizontal="center" vertical="center"/>
    </xf>
    <xf numFmtId="169" fontId="70" fillId="0" borderId="35" xfId="132" applyNumberFormat="1" applyFont="1" applyFill="1" applyBorder="1" applyAlignment="1">
      <alignment horizontal="center" vertical="center"/>
    </xf>
    <xf numFmtId="169" fontId="70" fillId="0" borderId="34" xfId="132" applyNumberFormat="1" applyFont="1" applyFill="1" applyBorder="1" applyAlignment="1">
      <alignment horizontal="center" vertical="center"/>
    </xf>
    <xf numFmtId="169" fontId="70" fillId="2" borderId="29" xfId="132" applyNumberFormat="1" applyFont="1" applyFill="1" applyBorder="1" applyAlignment="1">
      <alignment horizontal="center" vertical="center"/>
    </xf>
    <xf numFmtId="169" fontId="70" fillId="2" borderId="0" xfId="132" applyNumberFormat="1" applyFont="1" applyFill="1" applyBorder="1" applyAlignment="1">
      <alignment horizontal="center" vertical="center"/>
    </xf>
    <xf numFmtId="169" fontId="70" fillId="0" borderId="35" xfId="132" applyNumberFormat="1" applyFont="1" applyFill="1" applyBorder="1" applyAlignment="1">
      <alignment horizontal="left" vertical="center" indent="1"/>
    </xf>
    <xf numFmtId="169" fontId="70" fillId="2" borderId="26" xfId="132" applyNumberFormat="1" applyFont="1" applyFill="1" applyBorder="1" applyAlignment="1">
      <alignment horizontal="center" vertical="center"/>
    </xf>
    <xf numFmtId="169" fontId="70" fillId="2" borderId="28" xfId="132" applyNumberFormat="1" applyFont="1" applyFill="1" applyBorder="1" applyAlignment="1">
      <alignment horizontal="center" vertical="center"/>
    </xf>
    <xf numFmtId="169" fontId="70" fillId="2" borderId="27" xfId="132" applyNumberFormat="1" applyFont="1" applyFill="1" applyBorder="1" applyAlignment="1">
      <alignment horizontal="center" vertical="center"/>
    </xf>
    <xf numFmtId="3" fontId="59" fillId="2" borderId="35" xfId="132" applyNumberFormat="1" applyFont="1" applyFill="1" applyBorder="1" applyAlignment="1">
      <alignment horizontal="center" vertical="center"/>
    </xf>
    <xf numFmtId="3" fontId="59" fillId="2" borderId="37" xfId="132" applyNumberFormat="1" applyFont="1" applyFill="1" applyBorder="1" applyAlignment="1">
      <alignment horizontal="center" vertical="center"/>
    </xf>
    <xf numFmtId="3" fontId="92" fillId="2" borderId="35" xfId="0" applyNumberFormat="1" applyFont="1" applyFill="1" applyBorder="1" applyAlignment="1">
      <alignment horizontal="center" vertical="center" wrapText="1" readingOrder="1"/>
    </xf>
    <xf numFmtId="3" fontId="92" fillId="2" borderId="37" xfId="0" applyNumberFormat="1" applyFont="1" applyFill="1" applyBorder="1" applyAlignment="1">
      <alignment horizontal="center" vertical="center" wrapText="1" readingOrder="1"/>
    </xf>
    <xf numFmtId="0" fontId="70" fillId="2" borderId="35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/>
    </xf>
    <xf numFmtId="0" fontId="70" fillId="2" borderId="37" xfId="0" applyFont="1" applyFill="1" applyBorder="1" applyAlignment="1">
      <alignment horizontal="center" vertical="center"/>
    </xf>
    <xf numFmtId="169" fontId="69" fillId="0" borderId="34" xfId="132" applyNumberFormat="1" applyFont="1" applyFill="1" applyBorder="1" applyAlignment="1">
      <alignment horizontal="left" vertical="center"/>
    </xf>
    <xf numFmtId="169" fontId="69" fillId="0" borderId="34" xfId="132" applyNumberFormat="1" applyFont="1" applyFill="1" applyBorder="1" applyAlignment="1">
      <alignment horizontal="center" vertical="center" wrapText="1"/>
    </xf>
    <xf numFmtId="169" fontId="69" fillId="0" borderId="37" xfId="132" applyNumberFormat="1" applyFont="1" applyFill="1" applyBorder="1" applyAlignment="1">
      <alignment horizontal="center" vertical="center" wrapText="1"/>
    </xf>
    <xf numFmtId="169" fontId="69" fillId="0" borderId="24" xfId="132" applyNumberFormat="1" applyFont="1" applyFill="1" applyBorder="1" applyAlignment="1">
      <alignment horizontal="center" vertical="center" wrapText="1"/>
    </xf>
    <xf numFmtId="169" fontId="69" fillId="0" borderId="25" xfId="132" applyNumberFormat="1" applyFont="1" applyFill="1" applyBorder="1" applyAlignment="1">
      <alignment horizontal="center" vertical="center" wrapText="1"/>
    </xf>
    <xf numFmtId="169" fontId="70" fillId="0" borderId="39" xfId="132" applyNumberFormat="1" applyFont="1" applyFill="1" applyBorder="1" applyAlignment="1">
      <alignment horizontal="center" vertical="center"/>
    </xf>
    <xf numFmtId="169" fontId="70" fillId="0" borderId="40" xfId="132" applyNumberFormat="1" applyFont="1" applyFill="1" applyBorder="1" applyAlignment="1">
      <alignment horizontal="center" vertical="center"/>
    </xf>
    <xf numFmtId="17" fontId="60" fillId="0" borderId="35" xfId="132" applyNumberFormat="1" applyFont="1" applyFill="1" applyBorder="1" applyAlignment="1">
      <alignment horizontal="center" vertical="center"/>
    </xf>
    <xf numFmtId="17" fontId="60" fillId="0" borderId="37" xfId="132" applyNumberFormat="1" applyFont="1" applyFill="1" applyBorder="1" applyAlignment="1">
      <alignment horizontal="center" vertical="center"/>
    </xf>
    <xf numFmtId="169" fontId="59" fillId="0" borderId="35" xfId="132" applyNumberFormat="1" applyFont="1" applyFill="1" applyBorder="1" applyAlignment="1">
      <alignment horizontal="center" vertical="center"/>
    </xf>
    <xf numFmtId="169" fontId="59" fillId="0" borderId="37" xfId="132" applyNumberFormat="1" applyFont="1" applyFill="1" applyBorder="1" applyAlignment="1">
      <alignment horizontal="center" vertical="center"/>
    </xf>
    <xf numFmtId="169" fontId="70" fillId="0" borderId="35" xfId="132" applyNumberFormat="1" applyFont="1" applyFill="1" applyBorder="1" applyAlignment="1">
      <alignment horizontal="left" vertical="center"/>
    </xf>
    <xf numFmtId="169" fontId="70" fillId="0" borderId="37" xfId="132" applyNumberFormat="1" applyFont="1" applyFill="1" applyBorder="1" applyAlignment="1">
      <alignment horizontal="left" vertical="center"/>
    </xf>
    <xf numFmtId="0" fontId="84" fillId="0" borderId="34" xfId="0" applyFont="1" applyFill="1" applyBorder="1" applyAlignment="1">
      <alignment wrapText="1"/>
    </xf>
    <xf numFmtId="169" fontId="59" fillId="0" borderId="34" xfId="132" applyNumberFormat="1" applyFont="1" applyFill="1" applyBorder="1" applyAlignment="1">
      <alignment horizontal="center" vertical="center"/>
    </xf>
    <xf numFmtId="169" fontId="70" fillId="0" borderId="26" xfId="132" applyNumberFormat="1" applyFont="1" applyFill="1" applyBorder="1" applyAlignment="1">
      <alignment horizontal="center" vertical="center"/>
    </xf>
    <xf numFmtId="169" fontId="70" fillId="0" borderId="28" xfId="132" applyNumberFormat="1" applyFont="1" applyFill="1" applyBorder="1" applyAlignment="1">
      <alignment horizontal="center" vertical="center"/>
    </xf>
    <xf numFmtId="169" fontId="70" fillId="0" borderId="23" xfId="132" applyNumberFormat="1" applyFont="1" applyFill="1" applyBorder="1" applyAlignment="1">
      <alignment horizontal="center" vertical="center"/>
    </xf>
    <xf numFmtId="169" fontId="70" fillId="0" borderId="25" xfId="132" applyNumberFormat="1" applyFont="1" applyFill="1" applyBorder="1" applyAlignment="1">
      <alignment horizontal="center" vertical="center"/>
    </xf>
    <xf numFmtId="169" fontId="70" fillId="0" borderId="29" xfId="132" applyNumberFormat="1" applyFont="1" applyFill="1" applyBorder="1" applyAlignment="1">
      <alignment horizontal="center" vertical="center"/>
    </xf>
    <xf numFmtId="169" fontId="70" fillId="0" borderId="30" xfId="132" applyNumberFormat="1" applyFont="1" applyFill="1" applyBorder="1" applyAlignment="1">
      <alignment horizontal="center" vertical="center"/>
    </xf>
    <xf numFmtId="169" fontId="70" fillId="0" borderId="40" xfId="132" applyNumberFormat="1" applyFont="1" applyFill="1" applyBorder="1" applyAlignment="1">
      <alignment horizontal="left" vertical="center" indent="1"/>
    </xf>
    <xf numFmtId="169" fontId="70" fillId="55" borderId="23" xfId="132" applyNumberFormat="1" applyFont="1" applyFill="1" applyBorder="1" applyAlignment="1">
      <alignment horizontal="center" vertical="center"/>
    </xf>
    <xf numFmtId="169" fontId="70" fillId="55" borderId="25" xfId="132" applyNumberFormat="1" applyFont="1" applyFill="1" applyBorder="1" applyAlignment="1">
      <alignment horizontal="center" vertical="center"/>
    </xf>
    <xf numFmtId="169" fontId="70" fillId="2" borderId="35" xfId="132" applyNumberFormat="1" applyFont="1" applyFill="1" applyBorder="1" applyAlignment="1">
      <alignment horizontal="center" vertical="center"/>
    </xf>
    <xf numFmtId="169" fontId="70" fillId="2" borderId="37" xfId="132" applyNumberFormat="1" applyFont="1" applyFill="1" applyBorder="1" applyAlignment="1">
      <alignment horizontal="center" vertical="center"/>
    </xf>
    <xf numFmtId="17" fontId="67" fillId="0" borderId="0" xfId="132" applyNumberFormat="1" applyFont="1" applyFill="1" applyBorder="1" applyAlignment="1">
      <alignment horizontal="center" vertical="center"/>
    </xf>
    <xf numFmtId="17" fontId="60" fillId="0" borderId="35" xfId="0" applyNumberFormat="1" applyFont="1" applyFill="1" applyBorder="1" applyAlignment="1">
      <alignment horizontal="center" vertical="center"/>
    </xf>
    <xf numFmtId="17" fontId="60" fillId="0" borderId="34" xfId="0" applyNumberFormat="1" applyFont="1" applyFill="1" applyBorder="1" applyAlignment="1">
      <alignment horizontal="center" vertical="center"/>
    </xf>
    <xf numFmtId="17" fontId="60" fillId="0" borderId="37" xfId="0" applyNumberFormat="1" applyFont="1" applyFill="1" applyBorder="1" applyAlignment="1">
      <alignment horizontal="center" vertical="center"/>
    </xf>
    <xf numFmtId="17" fontId="60" fillId="0" borderId="34" xfId="132" applyNumberFormat="1" applyFont="1" applyFill="1" applyBorder="1" applyAlignment="1">
      <alignment horizontal="center" vertical="center"/>
    </xf>
    <xf numFmtId="169" fontId="60" fillId="0" borderId="35" xfId="132" applyNumberFormat="1" applyFont="1" applyFill="1" applyBorder="1" applyAlignment="1">
      <alignment horizontal="center" vertical="center" wrapText="1"/>
    </xf>
    <xf numFmtId="169" fontId="60" fillId="0" borderId="37" xfId="132" applyNumberFormat="1" applyFont="1" applyFill="1" applyBorder="1" applyAlignment="1">
      <alignment horizontal="center" vertical="center" wrapText="1"/>
    </xf>
    <xf numFmtId="169" fontId="67" fillId="0" borderId="35" xfId="132" applyNumberFormat="1" applyFont="1" applyFill="1" applyBorder="1" applyAlignment="1">
      <alignment horizontal="center" vertical="center"/>
    </xf>
    <xf numFmtId="169" fontId="67" fillId="0" borderId="34" xfId="132" applyNumberFormat="1" applyFont="1" applyFill="1" applyBorder="1" applyAlignment="1">
      <alignment horizontal="center" vertical="center"/>
    </xf>
    <xf numFmtId="169" fontId="67" fillId="0" borderId="37" xfId="132" applyNumberFormat="1" applyFont="1" applyFill="1" applyBorder="1" applyAlignment="1">
      <alignment horizontal="center" vertical="center"/>
    </xf>
    <xf numFmtId="169" fontId="70" fillId="2" borderId="23" xfId="132" applyNumberFormat="1" applyFont="1" applyFill="1" applyBorder="1" applyAlignment="1">
      <alignment horizontal="center" vertical="center"/>
    </xf>
    <xf numFmtId="169" fontId="70" fillId="2" borderId="25" xfId="132" applyNumberFormat="1" applyFont="1" applyFill="1" applyBorder="1" applyAlignment="1">
      <alignment horizontal="center" vertical="center"/>
    </xf>
    <xf numFmtId="169" fontId="70" fillId="2" borderId="30" xfId="132" applyNumberFormat="1" applyFont="1" applyFill="1" applyBorder="1" applyAlignment="1">
      <alignment horizontal="center" vertical="center"/>
    </xf>
    <xf numFmtId="0" fontId="71" fillId="0" borderId="34" xfId="0" applyFont="1" applyFill="1" applyBorder="1"/>
    <xf numFmtId="0" fontId="84" fillId="0" borderId="34" xfId="0" applyFont="1" applyFill="1" applyBorder="1"/>
    <xf numFmtId="169" fontId="69" fillId="2" borderId="34" xfId="132" applyNumberFormat="1" applyFont="1" applyFill="1" applyBorder="1" applyAlignment="1">
      <alignment horizontal="center" vertical="center"/>
    </xf>
    <xf numFmtId="169" fontId="69" fillId="2" borderId="37" xfId="132" applyNumberFormat="1" applyFont="1" applyFill="1" applyBorder="1" applyAlignment="1">
      <alignment horizontal="center" vertical="center"/>
    </xf>
    <xf numFmtId="169" fontId="69" fillId="0" borderId="34" xfId="132" applyNumberFormat="1" applyFont="1" applyFill="1" applyBorder="1" applyAlignment="1">
      <alignment horizontal="center" vertical="center"/>
    </xf>
    <xf numFmtId="169" fontId="69" fillId="0" borderId="37" xfId="132" applyNumberFormat="1" applyFont="1" applyFill="1" applyBorder="1" applyAlignment="1">
      <alignment horizontal="center" vertical="center"/>
    </xf>
    <xf numFmtId="176" fontId="70" fillId="0" borderId="23" xfId="0" applyNumberFormat="1" applyFont="1" applyBorder="1" applyAlignment="1">
      <alignment horizontal="center"/>
    </xf>
    <xf numFmtId="176" fontId="70" fillId="0" borderId="29" xfId="0" applyNumberFormat="1" applyFont="1" applyBorder="1" applyAlignment="1">
      <alignment horizontal="center"/>
    </xf>
    <xf numFmtId="176" fontId="70" fillId="0" borderId="26" xfId="0" applyNumberFormat="1" applyFont="1" applyBorder="1" applyAlignment="1">
      <alignment horizontal="center"/>
    </xf>
    <xf numFmtId="169" fontId="70" fillId="2" borderId="23" xfId="132" applyNumberFormat="1" applyFont="1" applyFill="1" applyBorder="1" applyAlignment="1">
      <alignment horizontal="left" vertical="center" wrapText="1" indent="2"/>
    </xf>
    <xf numFmtId="169" fontId="70" fillId="2" borderId="49" xfId="132" applyNumberFormat="1" applyFont="1" applyFill="1" applyBorder="1" applyAlignment="1">
      <alignment horizontal="left" vertical="center" wrapText="1" indent="2"/>
    </xf>
    <xf numFmtId="169" fontId="70" fillId="2" borderId="50" xfId="132" applyNumberFormat="1" applyFont="1" applyFill="1" applyBorder="1" applyAlignment="1">
      <alignment horizontal="center" vertical="center"/>
    </xf>
    <xf numFmtId="0" fontId="0" fillId="2" borderId="49" xfId="0" applyFill="1" applyBorder="1"/>
    <xf numFmtId="0" fontId="0" fillId="0" borderId="51" xfId="0" applyFill="1" applyBorder="1"/>
    <xf numFmtId="0" fontId="0" fillId="0" borderId="52" xfId="0" applyFill="1" applyBorder="1"/>
    <xf numFmtId="169" fontId="70" fillId="0" borderId="49" xfId="132" applyNumberFormat="1" applyFont="1" applyFill="1" applyBorder="1" applyAlignment="1">
      <alignment horizontal="center" vertical="center"/>
    </xf>
    <xf numFmtId="169" fontId="70" fillId="0" borderId="51" xfId="132" applyNumberFormat="1" applyFont="1" applyFill="1" applyBorder="1" applyAlignment="1">
      <alignment horizontal="center" vertical="center"/>
    </xf>
    <xf numFmtId="169" fontId="70" fillId="0" borderId="52" xfId="132" applyNumberFormat="1" applyFont="1" applyFill="1" applyBorder="1" applyAlignment="1">
      <alignment horizontal="center" vertical="center"/>
    </xf>
    <xf numFmtId="169" fontId="69" fillId="0" borderId="58" xfId="132" applyNumberFormat="1" applyFont="1" applyFill="1" applyBorder="1" applyAlignment="1">
      <alignment horizontal="center" vertical="center" wrapText="1"/>
    </xf>
    <xf numFmtId="169" fontId="69" fillId="0" borderId="58" xfId="132" applyNumberFormat="1" applyFont="1" applyFill="1" applyBorder="1" applyAlignment="1">
      <alignment horizontal="center" vertical="center"/>
    </xf>
    <xf numFmtId="169" fontId="70" fillId="2" borderId="23" xfId="132" applyNumberFormat="1" applyFont="1" applyFill="1" applyBorder="1" applyAlignment="1">
      <alignment horizontal="left" vertical="center" indent="1"/>
    </xf>
    <xf numFmtId="169" fontId="70" fillId="2" borderId="49" xfId="132" applyNumberFormat="1" applyFont="1" applyFill="1" applyBorder="1" applyAlignment="1">
      <alignment horizontal="left" vertical="center" indent="1"/>
    </xf>
    <xf numFmtId="169" fontId="70" fillId="0" borderId="50" xfId="132" applyNumberFormat="1" applyFont="1" applyFill="1" applyBorder="1" applyAlignment="1">
      <alignment horizontal="center" vertical="center" wrapText="1"/>
    </xf>
    <xf numFmtId="169" fontId="70" fillId="2" borderId="51" xfId="132" applyNumberFormat="1" applyFont="1" applyFill="1" applyBorder="1" applyAlignment="1">
      <alignment horizontal="center" vertical="center"/>
    </xf>
    <xf numFmtId="169" fontId="70" fillId="2" borderId="52" xfId="132" applyNumberFormat="1" applyFont="1" applyFill="1" applyBorder="1" applyAlignment="1">
      <alignment horizontal="center" vertical="center"/>
    </xf>
    <xf numFmtId="176" fontId="70" fillId="0" borderId="42" xfId="0" applyNumberFormat="1" applyFont="1" applyBorder="1" applyAlignment="1">
      <alignment horizontal="center"/>
    </xf>
    <xf numFmtId="176" fontId="70" fillId="0" borderId="43" xfId="0" applyNumberFormat="1" applyFont="1" applyBorder="1" applyAlignment="1">
      <alignment horizontal="center"/>
    </xf>
    <xf numFmtId="176" fontId="70" fillId="0" borderId="44" xfId="0" applyNumberFormat="1" applyFont="1" applyBorder="1" applyAlignment="1">
      <alignment horizontal="center"/>
    </xf>
    <xf numFmtId="169" fontId="59" fillId="2" borderId="23" xfId="132" applyNumberFormat="1" applyFont="1" applyFill="1" applyBorder="1" applyAlignment="1">
      <alignment horizontal="center" vertical="center"/>
    </xf>
    <xf numFmtId="169" fontId="59" fillId="2" borderId="25" xfId="132" applyNumberFormat="1" applyFont="1" applyFill="1" applyBorder="1" applyAlignment="1">
      <alignment horizontal="center" vertical="center"/>
    </xf>
    <xf numFmtId="169" fontId="59" fillId="2" borderId="29" xfId="132" applyNumberFormat="1" applyFont="1" applyFill="1" applyBorder="1" applyAlignment="1">
      <alignment horizontal="center" vertical="center"/>
    </xf>
    <xf numFmtId="169" fontId="59" fillId="2" borderId="30" xfId="132" applyNumberFormat="1" applyFont="1" applyFill="1" applyBorder="1" applyAlignment="1">
      <alignment horizontal="center" vertical="center"/>
    </xf>
    <xf numFmtId="169" fontId="70" fillId="0" borderId="0" xfId="132" applyNumberFormat="1" applyFont="1" applyFill="1" applyBorder="1" applyAlignment="1">
      <alignment horizontal="left"/>
    </xf>
    <xf numFmtId="178" fontId="70" fillId="0" borderId="0" xfId="132" applyNumberFormat="1" applyFont="1" applyBorder="1" applyAlignment="1">
      <alignment horizontal="left"/>
    </xf>
    <xf numFmtId="0" fontId="0" fillId="0" borderId="0" xfId="0" applyAlignment="1">
      <alignment horizontal="center"/>
    </xf>
    <xf numFmtId="169" fontId="69" fillId="2" borderId="36" xfId="132" applyNumberFormat="1" applyFont="1" applyFill="1" applyBorder="1" applyAlignment="1">
      <alignment horizontal="center" vertical="center"/>
    </xf>
    <xf numFmtId="169" fontId="69" fillId="0" borderId="24" xfId="132" applyNumberFormat="1" applyFont="1" applyFill="1" applyBorder="1" applyAlignment="1">
      <alignment horizontal="center" vertical="center"/>
    </xf>
    <xf numFmtId="170" fontId="70" fillId="0" borderId="42" xfId="0" applyNumberFormat="1" applyFont="1" applyBorder="1" applyAlignment="1">
      <alignment horizontal="center"/>
    </xf>
    <xf numFmtId="170" fontId="70" fillId="0" borderId="43" xfId="0" applyNumberFormat="1" applyFont="1" applyBorder="1" applyAlignment="1">
      <alignment horizontal="center"/>
    </xf>
    <xf numFmtId="170" fontId="70" fillId="0" borderId="44" xfId="0" applyNumberFormat="1" applyFont="1" applyBorder="1" applyAlignment="1">
      <alignment horizontal="center"/>
    </xf>
    <xf numFmtId="176" fontId="70" fillId="56" borderId="23" xfId="0" applyNumberFormat="1" applyFont="1" applyFill="1" applyBorder="1" applyAlignment="1">
      <alignment horizontal="center"/>
    </xf>
    <xf numFmtId="176" fontId="70" fillId="56" borderId="29" xfId="0" applyNumberFormat="1" applyFont="1" applyFill="1" applyBorder="1" applyAlignment="1">
      <alignment horizontal="center"/>
    </xf>
    <xf numFmtId="176" fontId="70" fillId="56" borderId="26" xfId="0" applyNumberFormat="1" applyFont="1" applyFill="1" applyBorder="1" applyAlignment="1">
      <alignment horizontal="center"/>
    </xf>
    <xf numFmtId="169" fontId="70" fillId="2" borderId="35" xfId="132" applyNumberFormat="1" applyFont="1" applyFill="1" applyBorder="1" applyAlignment="1">
      <alignment horizontal="left" vertical="center"/>
    </xf>
    <xf numFmtId="169" fontId="70" fillId="2" borderId="50" xfId="132" applyNumberFormat="1" applyFont="1" applyFill="1" applyBorder="1" applyAlignment="1">
      <alignment horizontal="left" vertical="center"/>
    </xf>
    <xf numFmtId="169" fontId="70" fillId="56" borderId="24" xfId="132" applyNumberFormat="1" applyFont="1" applyFill="1" applyBorder="1" applyAlignment="1">
      <alignment horizontal="center" vertical="center" wrapText="1"/>
    </xf>
    <xf numFmtId="169" fontId="70" fillId="56" borderId="49" xfId="132" applyNumberFormat="1" applyFont="1" applyFill="1" applyBorder="1" applyAlignment="1">
      <alignment horizontal="center" vertical="center" wrapText="1"/>
    </xf>
    <xf numFmtId="169" fontId="70" fillId="56" borderId="0" xfId="132" applyNumberFormat="1" applyFont="1" applyFill="1" applyBorder="1" applyAlignment="1">
      <alignment horizontal="center" vertical="center" wrapText="1"/>
    </xf>
    <xf numFmtId="169" fontId="70" fillId="56" borderId="51" xfId="132" applyNumberFormat="1" applyFont="1" applyFill="1" applyBorder="1" applyAlignment="1">
      <alignment horizontal="center" vertical="center" wrapText="1"/>
    </xf>
    <xf numFmtId="169" fontId="70" fillId="56" borderId="27" xfId="132" applyNumberFormat="1" applyFont="1" applyFill="1" applyBorder="1" applyAlignment="1">
      <alignment horizontal="center" vertical="center" wrapText="1"/>
    </xf>
    <xf numFmtId="169" fontId="70" fillId="56" borderId="52" xfId="132" applyNumberFormat="1" applyFont="1" applyFill="1" applyBorder="1" applyAlignment="1">
      <alignment horizontal="center" vertical="center" wrapText="1"/>
    </xf>
    <xf numFmtId="169" fontId="70" fillId="2" borderId="34" xfId="132" applyNumberFormat="1" applyFont="1" applyFill="1" applyBorder="1" applyAlignment="1">
      <alignment horizontal="center" vertical="center"/>
    </xf>
    <xf numFmtId="169" fontId="78" fillId="2" borderId="34" xfId="132" applyNumberFormat="1" applyFont="1" applyFill="1" applyBorder="1" applyAlignment="1">
      <alignment horizontal="center" vertical="center"/>
    </xf>
    <xf numFmtId="169" fontId="78" fillId="2" borderId="37" xfId="132" applyNumberFormat="1" applyFont="1" applyFill="1" applyBorder="1" applyAlignment="1">
      <alignment horizontal="center" vertical="center"/>
    </xf>
    <xf numFmtId="169" fontId="78" fillId="0" borderId="34" xfId="132" applyNumberFormat="1" applyFont="1" applyFill="1" applyBorder="1" applyAlignment="1">
      <alignment horizontal="center" vertical="center"/>
    </xf>
    <xf numFmtId="169" fontId="78" fillId="0" borderId="37" xfId="132" applyNumberFormat="1" applyFont="1" applyFill="1" applyBorder="1" applyAlignment="1">
      <alignment horizontal="center" vertical="center"/>
    </xf>
    <xf numFmtId="169" fontId="77" fillId="0" borderId="35" xfId="132" applyNumberFormat="1" applyFont="1" applyFill="1" applyBorder="1" applyAlignment="1">
      <alignment horizontal="center" vertical="center"/>
    </xf>
    <xf numFmtId="169" fontId="77" fillId="0" borderId="50" xfId="132" applyNumberFormat="1" applyFont="1" applyFill="1" applyBorder="1" applyAlignment="1">
      <alignment horizontal="center" vertical="center"/>
    </xf>
    <xf numFmtId="169" fontId="77" fillId="2" borderId="35" xfId="132" applyNumberFormat="1" applyFont="1" applyFill="1" applyBorder="1" applyAlignment="1">
      <alignment horizontal="center" vertical="center"/>
    </xf>
    <xf numFmtId="169" fontId="77" fillId="2" borderId="50" xfId="132" applyNumberFormat="1" applyFont="1" applyFill="1" applyBorder="1" applyAlignment="1">
      <alignment horizontal="center" vertical="center"/>
    </xf>
    <xf numFmtId="169" fontId="77" fillId="0" borderId="23" xfId="132" applyNumberFormat="1" applyFont="1" applyFill="1" applyBorder="1" applyAlignment="1">
      <alignment horizontal="center" vertical="center"/>
    </xf>
    <xf numFmtId="169" fontId="77" fillId="0" borderId="49" xfId="132" applyNumberFormat="1" applyFont="1" applyFill="1" applyBorder="1" applyAlignment="1">
      <alignment horizontal="center" vertical="center"/>
    </xf>
    <xf numFmtId="169" fontId="77" fillId="0" borderId="29" xfId="132" applyNumberFormat="1" applyFont="1" applyFill="1" applyBorder="1" applyAlignment="1">
      <alignment horizontal="center" vertical="center"/>
    </xf>
    <xf numFmtId="169" fontId="77" fillId="0" borderId="51" xfId="132" applyNumberFormat="1" applyFont="1" applyFill="1" applyBorder="1" applyAlignment="1">
      <alignment horizontal="center" vertical="center"/>
    </xf>
    <xf numFmtId="169" fontId="77" fillId="0" borderId="26" xfId="132" applyNumberFormat="1" applyFont="1" applyFill="1" applyBorder="1" applyAlignment="1">
      <alignment horizontal="center" vertical="center"/>
    </xf>
    <xf numFmtId="169" fontId="77" fillId="0" borderId="52" xfId="132" applyNumberFormat="1" applyFont="1" applyFill="1" applyBorder="1" applyAlignment="1">
      <alignment horizontal="center" vertical="center"/>
    </xf>
    <xf numFmtId="169" fontId="77" fillId="2" borderId="26" xfId="132" applyNumberFormat="1" applyFont="1" applyFill="1" applyBorder="1" applyAlignment="1">
      <alignment horizontal="center" vertical="center"/>
    </xf>
    <xf numFmtId="169" fontId="77" fillId="2" borderId="52" xfId="132" applyNumberFormat="1" applyFont="1" applyFill="1" applyBorder="1" applyAlignment="1">
      <alignment horizontal="center" vertical="center"/>
    </xf>
    <xf numFmtId="169" fontId="77" fillId="2" borderId="23" xfId="132" applyNumberFormat="1" applyFont="1" applyFill="1" applyBorder="1" applyAlignment="1">
      <alignment horizontal="center" vertical="center"/>
    </xf>
    <xf numFmtId="169" fontId="77" fillId="2" borderId="49" xfId="132" applyNumberFormat="1" applyFont="1" applyFill="1" applyBorder="1" applyAlignment="1">
      <alignment horizontal="center" vertical="center"/>
    </xf>
    <xf numFmtId="169" fontId="77" fillId="2" borderId="29" xfId="132" applyNumberFormat="1" applyFont="1" applyFill="1" applyBorder="1" applyAlignment="1">
      <alignment horizontal="center" vertical="center"/>
    </xf>
    <xf numFmtId="169" fontId="77" fillId="2" borderId="51" xfId="132" applyNumberFormat="1" applyFont="1" applyFill="1" applyBorder="1" applyAlignment="1">
      <alignment horizontal="center" vertical="center"/>
    </xf>
    <xf numFmtId="169" fontId="59" fillId="2" borderId="49" xfId="132" applyNumberFormat="1" applyFont="1" applyFill="1" applyBorder="1" applyAlignment="1">
      <alignment horizontal="center" vertical="center"/>
    </xf>
    <xf numFmtId="169" fontId="59" fillId="2" borderId="51" xfId="132" applyNumberFormat="1" applyFont="1" applyFill="1" applyBorder="1" applyAlignment="1">
      <alignment horizontal="center" vertical="center"/>
    </xf>
    <xf numFmtId="170" fontId="70" fillId="56" borderId="23" xfId="0" applyNumberFormat="1" applyFont="1" applyFill="1" applyBorder="1" applyAlignment="1">
      <alignment horizontal="center"/>
    </xf>
    <xf numFmtId="170" fontId="70" fillId="56" borderId="48" xfId="0" applyNumberFormat="1" applyFont="1" applyFill="1" applyBorder="1" applyAlignment="1">
      <alignment horizontal="center"/>
    </xf>
    <xf numFmtId="169" fontId="70" fillId="56" borderId="23" xfId="132" applyNumberFormat="1" applyFont="1" applyFill="1" applyBorder="1" applyAlignment="1">
      <alignment horizontal="left" vertical="center"/>
    </xf>
    <xf numFmtId="169" fontId="70" fillId="56" borderId="49" xfId="132" applyNumberFormat="1" applyFont="1" applyFill="1" applyBorder="1" applyAlignment="1">
      <alignment horizontal="left" vertical="center"/>
    </xf>
    <xf numFmtId="0" fontId="69" fillId="56" borderId="34" xfId="0" applyFont="1" applyFill="1" applyBorder="1" applyAlignment="1">
      <alignment horizontal="center" vertical="center"/>
    </xf>
    <xf numFmtId="169" fontId="70" fillId="56" borderId="35" xfId="132" applyNumberFormat="1" applyFont="1" applyFill="1" applyBorder="1" applyAlignment="1">
      <alignment horizontal="left" vertical="center"/>
    </xf>
    <xf numFmtId="169" fontId="70" fillId="56" borderId="50" xfId="132" applyNumberFormat="1" applyFont="1" applyFill="1" applyBorder="1" applyAlignment="1">
      <alignment horizontal="left" vertical="center"/>
    </xf>
    <xf numFmtId="0" fontId="69" fillId="56" borderId="58" xfId="0" applyFont="1" applyFill="1" applyBorder="1" applyAlignment="1">
      <alignment horizontal="center" vertical="center"/>
    </xf>
    <xf numFmtId="0" fontId="69" fillId="56" borderId="37" xfId="0" applyFont="1" applyFill="1" applyBorder="1" applyAlignment="1">
      <alignment horizontal="center" vertical="center"/>
    </xf>
    <xf numFmtId="0" fontId="69" fillId="56" borderId="60" xfId="0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horizontal="center" vertical="center"/>
    </xf>
    <xf numFmtId="0" fontId="69" fillId="56" borderId="25" xfId="0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horizontal="left" vertical="center" wrapText="1"/>
    </xf>
    <xf numFmtId="3" fontId="69" fillId="56" borderId="0" xfId="132" applyNumberFormat="1" applyFont="1" applyFill="1" applyBorder="1" applyAlignment="1">
      <alignment horizontal="center" vertical="center"/>
    </xf>
    <xf numFmtId="3" fontId="69" fillId="56" borderId="27" xfId="132" applyNumberFormat="1" applyFont="1" applyFill="1" applyBorder="1" applyAlignment="1">
      <alignment horizontal="center" vertical="center"/>
    </xf>
    <xf numFmtId="3" fontId="69" fillId="56" borderId="34" xfId="132" applyNumberFormat="1" applyFont="1" applyFill="1" applyBorder="1" applyAlignment="1">
      <alignment horizontal="center" vertical="center"/>
    </xf>
    <xf numFmtId="3" fontId="69" fillId="56" borderId="24" xfId="132" applyNumberFormat="1" applyFont="1" applyFill="1" applyBorder="1" applyAlignment="1">
      <alignment horizontal="center" vertical="center"/>
    </xf>
    <xf numFmtId="3" fontId="70" fillId="0" borderId="35" xfId="132" applyNumberFormat="1" applyFont="1" applyFill="1" applyBorder="1" applyAlignment="1">
      <alignment horizontal="center" vertical="center"/>
    </xf>
    <xf numFmtId="3" fontId="70" fillId="0" borderId="34" xfId="132" applyNumberFormat="1" applyFont="1" applyFill="1" applyBorder="1" applyAlignment="1">
      <alignment horizontal="center" vertical="center"/>
    </xf>
    <xf numFmtId="3" fontId="70" fillId="0" borderId="45" xfId="132" applyNumberFormat="1" applyFont="1" applyFill="1" applyBorder="1" applyAlignment="1">
      <alignment horizontal="center" vertical="center"/>
    </xf>
    <xf numFmtId="169" fontId="70" fillId="0" borderId="66" xfId="132" applyNumberFormat="1" applyFont="1" applyFill="1" applyBorder="1" applyAlignment="1">
      <alignment horizontal="center" vertical="center" wrapText="1"/>
    </xf>
    <xf numFmtId="176" fontId="70" fillId="56" borderId="42" xfId="0" applyNumberFormat="1" applyFont="1" applyFill="1" applyBorder="1" applyAlignment="1">
      <alignment horizontal="center"/>
    </xf>
    <xf numFmtId="176" fontId="70" fillId="56" borderId="44" xfId="0" applyNumberFormat="1" applyFont="1" applyFill="1" applyBorder="1" applyAlignment="1">
      <alignment horizontal="center"/>
    </xf>
    <xf numFmtId="169" fontId="69" fillId="56" borderId="24" xfId="132" applyNumberFormat="1" applyFont="1" applyFill="1" applyBorder="1" applyAlignment="1">
      <alignment horizontal="center" vertical="center"/>
    </xf>
    <xf numFmtId="169" fontId="69" fillId="56" borderId="25" xfId="132" applyNumberFormat="1" applyFont="1" applyFill="1" applyBorder="1" applyAlignment="1">
      <alignment horizontal="center" vertical="center"/>
    </xf>
    <xf numFmtId="170" fontId="70" fillId="56" borderId="26" xfId="0" applyNumberFormat="1" applyFont="1" applyFill="1" applyBorder="1" applyAlignment="1">
      <alignment horizontal="center"/>
    </xf>
    <xf numFmtId="169" fontId="70" fillId="2" borderId="35" xfId="132" applyNumberFormat="1" applyFont="1" applyFill="1" applyBorder="1" applyAlignment="1">
      <alignment vertical="center" wrapText="1"/>
    </xf>
    <xf numFmtId="169" fontId="70" fillId="2" borderId="50" xfId="132" applyNumberFormat="1" applyFont="1" applyFill="1" applyBorder="1" applyAlignment="1">
      <alignment vertical="center" wrapText="1"/>
    </xf>
    <xf numFmtId="179" fontId="81" fillId="56" borderId="0" xfId="132" applyNumberFormat="1" applyFont="1" applyFill="1" applyBorder="1" applyAlignment="1">
      <alignment horizontal="left"/>
    </xf>
    <xf numFmtId="169" fontId="69" fillId="2" borderId="24" xfId="132" applyNumberFormat="1" applyFont="1" applyFill="1" applyBorder="1" applyAlignment="1">
      <alignment horizontal="center" vertical="center"/>
    </xf>
    <xf numFmtId="169" fontId="69" fillId="2" borderId="25" xfId="132" applyNumberFormat="1" applyFont="1" applyFill="1" applyBorder="1" applyAlignment="1">
      <alignment horizontal="center" vertical="center"/>
    </xf>
    <xf numFmtId="3" fontId="75" fillId="56" borderId="0" xfId="132" applyNumberFormat="1" applyFont="1" applyFill="1" applyBorder="1" applyAlignment="1">
      <alignment horizontal="center"/>
    </xf>
    <xf numFmtId="179" fontId="70" fillId="56" borderId="23" xfId="132" applyNumberFormat="1" applyFont="1" applyFill="1" applyBorder="1" applyAlignment="1">
      <alignment horizontal="left"/>
    </xf>
    <xf numFmtId="179" fontId="70" fillId="56" borderId="26" xfId="132" applyNumberFormat="1" applyFont="1" applyFill="1" applyBorder="1" applyAlignment="1">
      <alignment horizontal="left"/>
    </xf>
    <xf numFmtId="169" fontId="69" fillId="2" borderId="60" xfId="132" applyNumberFormat="1" applyFont="1" applyFill="1" applyBorder="1" applyAlignment="1">
      <alignment horizontal="center" vertical="center"/>
    </xf>
    <xf numFmtId="169" fontId="70" fillId="2" borderId="49" xfId="132" applyNumberFormat="1" applyFont="1" applyFill="1" applyBorder="1" applyAlignment="1">
      <alignment horizontal="center" vertical="center"/>
    </xf>
    <xf numFmtId="169" fontId="70" fillId="2" borderId="56" xfId="132" applyNumberFormat="1" applyFont="1" applyFill="1" applyBorder="1" applyAlignment="1">
      <alignment horizontal="center" vertical="center"/>
    </xf>
    <xf numFmtId="169" fontId="70" fillId="2" borderId="57" xfId="132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71" fontId="59" fillId="57" borderId="42" xfId="0" applyNumberFormat="1" applyFont="1" applyFill="1" applyBorder="1" applyAlignment="1">
      <alignment horizontal="center" vertical="center" wrapText="1"/>
    </xf>
    <xf numFmtId="171" fontId="59" fillId="57" borderId="44" xfId="0" applyNumberFormat="1" applyFont="1" applyFill="1" applyBorder="1" applyAlignment="1">
      <alignment horizontal="center" vertical="center" wrapText="1"/>
    </xf>
  </cellXfs>
  <cellStyles count="133">
    <cellStyle name="20% - Énfasis1" xfId="39" builtinId="30" customBuiltin="1"/>
    <cellStyle name="20% - Énfasis1 2" xfId="72"/>
    <cellStyle name="20% - Énfasis2" xfId="42" builtinId="34" customBuiltin="1"/>
    <cellStyle name="20% - Énfasis2 2" xfId="73"/>
    <cellStyle name="20% - Énfasis3" xfId="45" builtinId="38" customBuiltin="1"/>
    <cellStyle name="20% - Énfasis3 2" xfId="74"/>
    <cellStyle name="20% - Énfasis4" xfId="48" builtinId="42" customBuiltin="1"/>
    <cellStyle name="20% - Énfasis4 2" xfId="75"/>
    <cellStyle name="20% - Énfasis5" xfId="51" builtinId="46" customBuiltin="1"/>
    <cellStyle name="20% - Énfasis5 2" xfId="76"/>
    <cellStyle name="20% - Énfasis6" xfId="54" builtinId="50" customBuiltin="1"/>
    <cellStyle name="20% - Énfasis6 2" xfId="77"/>
    <cellStyle name="40% - Énfasis1" xfId="40" builtinId="31" customBuiltin="1"/>
    <cellStyle name="40% - Énfasis1 2" xfId="78"/>
    <cellStyle name="40% - Énfasis2" xfId="43" builtinId="35" customBuiltin="1"/>
    <cellStyle name="40% - Énfasis2 2" xfId="79"/>
    <cellStyle name="40% - Énfasis3" xfId="46" builtinId="39" customBuiltin="1"/>
    <cellStyle name="40% - Énfasis3 2" xfId="80"/>
    <cellStyle name="40% - Énfasis4" xfId="49" builtinId="43" customBuiltin="1"/>
    <cellStyle name="40% - Énfasis4 2" xfId="81"/>
    <cellStyle name="40% - Énfasis5" xfId="52" builtinId="47" customBuiltin="1"/>
    <cellStyle name="40% - Énfasis5 2" xfId="82"/>
    <cellStyle name="40% - Énfasis6" xfId="55" builtinId="51" customBuiltin="1"/>
    <cellStyle name="40% - Énfasis6 2" xfId="83"/>
    <cellStyle name="60% - Énfasis1 2" xfId="57"/>
    <cellStyle name="60% - Énfasis1 3" xfId="84"/>
    <cellStyle name="60% - Énfasis2 2" xfId="58"/>
    <cellStyle name="60% - Énfasis2 3" xfId="85"/>
    <cellStyle name="60% - Énfasis3 2" xfId="59"/>
    <cellStyle name="60% - Énfasis3 3" xfId="86"/>
    <cellStyle name="60% - Énfasis4 2" xfId="60"/>
    <cellStyle name="60% - Énfasis4 3" xfId="87"/>
    <cellStyle name="60% - Énfasis5 2" xfId="61"/>
    <cellStyle name="60% - Énfasis5 3" xfId="88"/>
    <cellStyle name="60% - Énfasis6 2" xfId="62"/>
    <cellStyle name="60% - Énfasis6 3" xfId="89"/>
    <cellStyle name="Cálculo" xfId="32" builtinId="22" customBuiltin="1"/>
    <cellStyle name="Cálculo 2" xfId="90"/>
    <cellStyle name="Celda de comprobación" xfId="34" builtinId="23" customBuiltin="1"/>
    <cellStyle name="Celda de comprobación 2" xfId="91"/>
    <cellStyle name="Celda vinculada" xfId="33" builtinId="24" customBuiltin="1"/>
    <cellStyle name="Celda vinculada 2" xfId="92"/>
    <cellStyle name="Encabezado 1 2" xfId="93"/>
    <cellStyle name="Encabezado 4" xfId="28" builtinId="19" customBuiltin="1"/>
    <cellStyle name="Encabezado 4 2" xfId="94"/>
    <cellStyle name="Énfasis1" xfId="38" builtinId="29" customBuiltin="1"/>
    <cellStyle name="Énfasis1 2" xfId="95"/>
    <cellStyle name="Énfasis2" xfId="41" builtinId="33" customBuiltin="1"/>
    <cellStyle name="Énfasis2 2" xfId="96"/>
    <cellStyle name="Énfasis3" xfId="44" builtinId="37" customBuiltin="1"/>
    <cellStyle name="Énfasis3 2" xfId="97"/>
    <cellStyle name="Énfasis4" xfId="47" builtinId="41" customBuiltin="1"/>
    <cellStyle name="Énfasis4 2" xfId="98"/>
    <cellStyle name="Énfasis5" xfId="50" builtinId="45" customBuiltin="1"/>
    <cellStyle name="Énfasis5 2" xfId="99"/>
    <cellStyle name="Énfasis6" xfId="53" builtinId="49" customBuiltin="1"/>
    <cellStyle name="Énfasis6 2" xfId="100"/>
    <cellStyle name="Entrada" xfId="30" builtinId="20" customBuiltin="1"/>
    <cellStyle name="Entrada 2" xfId="101"/>
    <cellStyle name="Euro" xfId="9"/>
    <cellStyle name="Euro 2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Hipervínculo" xfId="5" builtinId="8"/>
    <cellStyle name="Hipervínculo 2" xfId="6"/>
    <cellStyle name="Hipervínculo 2 2" xfId="102"/>
    <cellStyle name="Hipervínculo 3" xfId="63"/>
    <cellStyle name="Hipervínculo 4" xfId="129"/>
    <cellStyle name="Hyperlink 2" xfId="103"/>
    <cellStyle name="Incorrecto" xfId="29" builtinId="27" customBuiltin="1"/>
    <cellStyle name="Incorrecto 2" xfId="104"/>
    <cellStyle name="Millares 2" xfId="2"/>
    <cellStyle name="Millares 2 2" xfId="3"/>
    <cellStyle name="Millares 2 2 2" xfId="122"/>
    <cellStyle name="Millares 2 3" xfId="18"/>
    <cellStyle name="Millares 2 4" xfId="106"/>
    <cellStyle name="Millares 2 5" xfId="121"/>
    <cellStyle name="Millares 2 6" xfId="123"/>
    <cellStyle name="Millares 3" xfId="19"/>
    <cellStyle name="Millares 3 2" xfId="107"/>
    <cellStyle name="Millares 4" xfId="64"/>
    <cellStyle name="Millares 5" xfId="105"/>
    <cellStyle name="Millares 6" xfId="130"/>
    <cellStyle name="Moneda" xfId="131" builtinId="4"/>
    <cellStyle name="Moneda 2" xfId="127"/>
    <cellStyle name="Neutral 2" xfId="20"/>
    <cellStyle name="Neutral 3" xfId="65"/>
    <cellStyle name="Normal" xfId="0" builtinId="0"/>
    <cellStyle name="Normal 10" xfId="8"/>
    <cellStyle name="Normal 2" xfId="1"/>
    <cellStyle name="Normal 2 2" xfId="22"/>
    <cellStyle name="Normal 2 3" xfId="21"/>
    <cellStyle name="Normal 2 4" xfId="126"/>
    <cellStyle name="Normal 3" xfId="4"/>
    <cellStyle name="Normal 3 2" xfId="7"/>
    <cellStyle name="Normal 3 2 2" xfId="66"/>
    <cellStyle name="Normal 3 3" xfId="67"/>
    <cellStyle name="Normal 3 4" xfId="108"/>
    <cellStyle name="Normal 4" xfId="56"/>
    <cellStyle name="Normal 4 2" xfId="109"/>
    <cellStyle name="Normal 5" xfId="110"/>
    <cellStyle name="Normal 6" xfId="111"/>
    <cellStyle name="Normal 7" xfId="112"/>
    <cellStyle name="Normal 8" xfId="71"/>
    <cellStyle name="Notas 2" xfId="68"/>
    <cellStyle name="Notas 3" xfId="113"/>
    <cellStyle name="Porcentaje" xfId="132"/>
    <cellStyle name="Porcentaje 2" xfId="69"/>
    <cellStyle name="Porcentaje 3" xfId="128"/>
    <cellStyle name="Porcentual 2" xfId="23"/>
    <cellStyle name="Porcentual 2 2" xfId="124"/>
    <cellStyle name="Porcentual 2 3" xfId="125"/>
    <cellStyle name="Porcentual 3" xfId="24"/>
    <cellStyle name="Salida" xfId="31" builtinId="21" customBuiltin="1"/>
    <cellStyle name="Salida 2" xfId="114"/>
    <cellStyle name="Texto de advertencia" xfId="35" builtinId="11" customBuiltin="1"/>
    <cellStyle name="Texto de advertencia 2" xfId="115"/>
    <cellStyle name="Texto explicativo" xfId="36" builtinId="53" customBuiltin="1"/>
    <cellStyle name="Texto explicativo 2" xfId="116"/>
    <cellStyle name="Título 1" xfId="118"/>
    <cellStyle name="Título 2" xfId="26" builtinId="17" customBuiltin="1"/>
    <cellStyle name="Título 2 2" xfId="119"/>
    <cellStyle name="Título 3" xfId="27" builtinId="18" customBuiltin="1"/>
    <cellStyle name="Título 3 2" xfId="120"/>
    <cellStyle name="Título 4" xfId="70"/>
    <cellStyle name="Título 5" xfId="117"/>
    <cellStyle name="Total" xfId="37" builtinId="25" customBuiltin="1"/>
    <cellStyle name="Total 2" xfId="2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2F2F2"/>
      <color rgb="FFFF0505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uentes!A1"/><Relationship Id="rId3" Type="http://schemas.openxmlformats.org/officeDocument/2006/relationships/hyperlink" Target="#Construcci&#243;n!A1"/><Relationship Id="rId7" Type="http://schemas.openxmlformats.org/officeDocument/2006/relationships/hyperlink" Target="#'Cuentas Provinciales '!A1"/><Relationship Id="rId2" Type="http://schemas.openxmlformats.org/officeDocument/2006/relationships/hyperlink" Target="#'Industria Manucfacturera'!A1"/><Relationship Id="rId1" Type="http://schemas.openxmlformats.org/officeDocument/2006/relationships/hyperlink" Target="#'Actividad Econ&#243;mica'!A1"/><Relationship Id="rId6" Type="http://schemas.openxmlformats.org/officeDocument/2006/relationships/hyperlink" Target="#Servicios!A1"/><Relationship Id="rId5" Type="http://schemas.openxmlformats.org/officeDocument/2006/relationships/hyperlink" Target="#'Comercio Exterior  '!A1"/><Relationship Id="rId10" Type="http://schemas.openxmlformats.org/officeDocument/2006/relationships/image" Target="../media/image1.png"/><Relationship Id="rId4" Type="http://schemas.openxmlformats.org/officeDocument/2006/relationships/hyperlink" Target="#Precios!A1"/><Relationship Id="rId9" Type="http://schemas.openxmlformats.org/officeDocument/2006/relationships/hyperlink" Target="#Comerc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Indicadores'!A1"/><Relationship Id="rId2" Type="http://schemas.openxmlformats.org/officeDocument/2006/relationships/hyperlink" Target="#Fuente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123825</xdr:rowOff>
    </xdr:to>
    <xdr:sp macro="" textlink="">
      <xdr:nvSpPr>
        <xdr:cNvPr id="1025" name="AutoShape 1" descr="image.png"/>
        <xdr:cNvSpPr>
          <a:spLocks noChangeAspect="1" noChangeArrowheads="1"/>
        </xdr:cNvSpPr>
      </xdr:nvSpPr>
      <xdr:spPr bwMode="auto">
        <a:xfrm>
          <a:off x="969818" y="45027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3</xdr:col>
      <xdr:colOff>18028</xdr:colOff>
      <xdr:row>0</xdr:row>
      <xdr:rowOff>109048</xdr:rowOff>
    </xdr:from>
    <xdr:to>
      <xdr:col>4</xdr:col>
      <xdr:colOff>997175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2113528" y="10904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4</xdr:col>
      <xdr:colOff>1241559</xdr:colOff>
      <xdr:row>0</xdr:row>
      <xdr:rowOff>130547</xdr:rowOff>
    </xdr:from>
    <xdr:to>
      <xdr:col>4</xdr:col>
      <xdr:colOff>2321559</xdr:colOff>
      <xdr:row>2</xdr:row>
      <xdr:rowOff>208865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3437912" y="130547"/>
          <a:ext cx="1080000" cy="526553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Industria Manufacturera</a:t>
          </a:r>
        </a:p>
      </xdr:txBody>
    </xdr:sp>
    <xdr:clientData/>
  </xdr:twoCellAnchor>
  <xdr:twoCellAnchor>
    <xdr:from>
      <xdr:col>5</xdr:col>
      <xdr:colOff>870167</xdr:colOff>
      <xdr:row>0</xdr:row>
      <xdr:rowOff>140073</xdr:rowOff>
    </xdr:from>
    <xdr:to>
      <xdr:col>6</xdr:col>
      <xdr:colOff>213255</xdr:colOff>
      <xdr:row>3</xdr:row>
      <xdr:rowOff>7720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6080902" y="140073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6</xdr:col>
      <xdr:colOff>498541</xdr:colOff>
      <xdr:row>0</xdr:row>
      <xdr:rowOff>156718</xdr:rowOff>
    </xdr:from>
    <xdr:to>
      <xdr:col>7</xdr:col>
      <xdr:colOff>491570</xdr:colOff>
      <xdr:row>3</xdr:row>
      <xdr:rowOff>24365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7446188" y="15671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7</xdr:col>
      <xdr:colOff>778199</xdr:colOff>
      <xdr:row>0</xdr:row>
      <xdr:rowOff>173368</xdr:rowOff>
    </xdr:from>
    <xdr:to>
      <xdr:col>8</xdr:col>
      <xdr:colOff>804846</xdr:colOff>
      <xdr:row>3</xdr:row>
      <xdr:rowOff>41015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8812817" y="17336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8</xdr:col>
      <xdr:colOff>1016213</xdr:colOff>
      <xdr:row>0</xdr:row>
      <xdr:rowOff>181213</xdr:rowOff>
    </xdr:from>
    <xdr:to>
      <xdr:col>10</xdr:col>
      <xdr:colOff>661860</xdr:colOff>
      <xdr:row>3</xdr:row>
      <xdr:rowOff>48860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10104184" y="181213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</a:t>
          </a:r>
        </a:p>
      </xdr:txBody>
    </xdr:sp>
    <xdr:clientData/>
  </xdr:twoCellAnchor>
  <xdr:twoCellAnchor>
    <xdr:from>
      <xdr:col>10</xdr:col>
      <xdr:colOff>844122</xdr:colOff>
      <xdr:row>0</xdr:row>
      <xdr:rowOff>187697</xdr:rowOff>
    </xdr:from>
    <xdr:to>
      <xdr:col>11</xdr:col>
      <xdr:colOff>176005</xdr:colOff>
      <xdr:row>3</xdr:row>
      <xdr:rowOff>55344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11366446" y="187697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394696</xdr:colOff>
      <xdr:row>0</xdr:row>
      <xdr:rowOff>174090</xdr:rowOff>
    </xdr:from>
    <xdr:to>
      <xdr:col>12</xdr:col>
      <xdr:colOff>421343</xdr:colOff>
      <xdr:row>3</xdr:row>
      <xdr:rowOff>41737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12665137" y="17409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/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2530799</xdr:colOff>
      <xdr:row>0</xdr:row>
      <xdr:rowOff>132035</xdr:rowOff>
    </xdr:from>
    <xdr:to>
      <xdr:col>5</xdr:col>
      <xdr:colOff>596417</xdr:colOff>
      <xdr:row>2</xdr:row>
      <xdr:rowOff>223800</xdr:rowOff>
    </xdr:to>
    <xdr:sp macro="" textlink="">
      <xdr:nvSpPr>
        <xdr:cNvPr id="15" name="Rectángulo redondeado 12">
          <a:hlinkClick xmlns:r="http://schemas.openxmlformats.org/officeDocument/2006/relationships" r:id="rId9"/>
        </xdr:cNvPr>
        <xdr:cNvSpPr/>
      </xdr:nvSpPr>
      <xdr:spPr>
        <a:xfrm>
          <a:off x="4727152" y="132035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1</xdr:col>
      <xdr:colOff>336177</xdr:colOff>
      <xdr:row>0</xdr:row>
      <xdr:rowOff>156883</xdr:rowOff>
    </xdr:from>
    <xdr:to>
      <xdr:col>2</xdr:col>
      <xdr:colOff>1214662</xdr:colOff>
      <xdr:row>3</xdr:row>
      <xdr:rowOff>189665</xdr:rowOff>
    </xdr:to>
    <xdr:pic>
      <xdr:nvPicPr>
        <xdr:cNvPr id="16" name="15 Imagen" descr="logo ipec chico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2353" y="156883"/>
          <a:ext cx="1248280" cy="70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0</xdr:rowOff>
    </xdr:from>
    <xdr:to>
      <xdr:col>1</xdr:col>
      <xdr:colOff>1393956</xdr:colOff>
      <xdr:row>5</xdr:row>
      <xdr:rowOff>77605</xdr:rowOff>
    </xdr:to>
    <xdr:pic>
      <xdr:nvPicPr>
        <xdr:cNvPr id="4" name="3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676" y="145676"/>
          <a:ext cx="1248280" cy="705135"/>
        </a:xfrm>
        <a:prstGeom prst="rect">
          <a:avLst/>
        </a:prstGeom>
      </xdr:spPr>
    </xdr:pic>
    <xdr:clientData/>
  </xdr:twoCellAnchor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3"/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1</xdr:row>
      <xdr:rowOff>11205</xdr:rowOff>
    </xdr:from>
    <xdr:to>
      <xdr:col>1</xdr:col>
      <xdr:colOff>1349133</xdr:colOff>
      <xdr:row>5</xdr:row>
      <xdr:rowOff>66398</xdr:rowOff>
    </xdr:to>
    <xdr:pic>
      <xdr:nvPicPr>
        <xdr:cNvPr id="3" name="2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853" y="156881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1782</xdr:colOff>
      <xdr:row>2</xdr:row>
      <xdr:rowOff>15280</xdr:rowOff>
    </xdr:from>
    <xdr:to>
      <xdr:col>3</xdr:col>
      <xdr:colOff>53082</xdr:colOff>
      <xdr:row>5</xdr:row>
      <xdr:rowOff>69505</xdr:rowOff>
    </xdr:to>
    <xdr:sp macro="" textlink="">
      <xdr:nvSpPr>
        <xdr:cNvPr id="4" name="Rectángulo redondeado 4">
          <a:hlinkClick xmlns:r="http://schemas.openxmlformats.org/officeDocument/2006/relationships" r:id="rId2"/>
        </xdr:cNvPr>
        <xdr:cNvSpPr/>
      </xdr:nvSpPr>
      <xdr:spPr>
        <a:xfrm>
          <a:off x="3849882" y="32008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Principales indicadores</a:t>
          </a:r>
        </a:p>
      </xdr:txBody>
    </xdr:sp>
    <xdr:clientData/>
  </xdr:twoCellAnchor>
  <xdr:twoCellAnchor>
    <xdr:from>
      <xdr:col>3</xdr:col>
      <xdr:colOff>809625</xdr:colOff>
      <xdr:row>2</xdr:row>
      <xdr:rowOff>9525</xdr:rowOff>
    </xdr:from>
    <xdr:to>
      <xdr:col>5</xdr:col>
      <xdr:colOff>194175</xdr:colOff>
      <xdr:row>5</xdr:row>
      <xdr:rowOff>63750</xdr:rowOff>
    </xdr:to>
    <xdr:sp macro="" textlink="">
      <xdr:nvSpPr>
        <xdr:cNvPr id="6" name="Rectángulo redondeado 4">
          <a:hlinkClick xmlns:r="http://schemas.openxmlformats.org/officeDocument/2006/relationships" r:id="rId3"/>
        </xdr:cNvPr>
        <xdr:cNvSpPr/>
      </xdr:nvSpPr>
      <xdr:spPr>
        <a:xfrm>
          <a:off x="5686425" y="314325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100852</xdr:rowOff>
    </xdr:from>
    <xdr:to>
      <xdr:col>1</xdr:col>
      <xdr:colOff>1393956</xdr:colOff>
      <xdr:row>4</xdr:row>
      <xdr:rowOff>178458</xdr:rowOff>
    </xdr:to>
    <xdr:pic>
      <xdr:nvPicPr>
        <xdr:cNvPr id="4" name="3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676" y="100852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3"/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5</xdr:row>
      <xdr:rowOff>122429</xdr:rowOff>
    </xdr:to>
    <xdr:pic>
      <xdr:nvPicPr>
        <xdr:cNvPr id="3" name="2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676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6" name="Rectángulo redondeado 4">
          <a:hlinkClick xmlns:r="http://schemas.openxmlformats.org/officeDocument/2006/relationships" r:id="rId2"/>
        </xdr:cNvPr>
        <xdr:cNvSpPr/>
      </xdr:nvSpPr>
      <xdr:spPr>
        <a:xfrm>
          <a:off x="3092823" y="26180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7" name="Rectángulo redondeado 4">
          <a:hlinkClick xmlns:r="http://schemas.openxmlformats.org/officeDocument/2006/relationships" r:id="rId3"/>
        </xdr:cNvPr>
        <xdr:cNvSpPr/>
      </xdr:nvSpPr>
      <xdr:spPr>
        <a:xfrm>
          <a:off x="4931609" y="23532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0</xdr:row>
      <xdr:rowOff>112058</xdr:rowOff>
    </xdr:from>
    <xdr:to>
      <xdr:col>1</xdr:col>
      <xdr:colOff>1461192</xdr:colOff>
      <xdr:row>5</xdr:row>
      <xdr:rowOff>88811</xdr:rowOff>
    </xdr:to>
    <xdr:pic>
      <xdr:nvPicPr>
        <xdr:cNvPr id="3" name="2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912" y="112058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2"/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3"/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1383040</xdr:colOff>
      <xdr:row>5</xdr:row>
      <xdr:rowOff>9525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76200"/>
          <a:ext cx="1287790" cy="752475"/>
        </a:xfrm>
        <a:prstGeom prst="rect">
          <a:avLst/>
        </a:prstGeom>
      </xdr:spPr>
    </xdr:pic>
    <xdr:clientData/>
  </xdr:twoCellAnchor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2"/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3"/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5</xdr:row>
      <xdr:rowOff>77605</xdr:rowOff>
    </xdr:to>
    <xdr:pic>
      <xdr:nvPicPr>
        <xdr:cNvPr id="4" name="3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9294"/>
          <a:ext cx="1248280" cy="705135"/>
        </a:xfrm>
        <a:prstGeom prst="rect">
          <a:avLst/>
        </a:prstGeom>
      </xdr:spPr>
    </xdr:pic>
    <xdr:clientData/>
  </xdr:twoCellAnchor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2"/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3"/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4</xdr:row>
      <xdr:rowOff>162210</xdr:rowOff>
    </xdr:to>
    <xdr:pic>
      <xdr:nvPicPr>
        <xdr:cNvPr id="4" name="3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2875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2"/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3"/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168088</xdr:rowOff>
    </xdr:from>
    <xdr:to>
      <xdr:col>2</xdr:col>
      <xdr:colOff>1248280</xdr:colOff>
      <xdr:row>4</xdr:row>
      <xdr:rowOff>21576</xdr:rowOff>
    </xdr:to>
    <xdr:pic>
      <xdr:nvPicPr>
        <xdr:cNvPr id="4" name="3 Imagen" descr="logo ipec chic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88" y="168088"/>
          <a:ext cx="1248280" cy="705135"/>
        </a:xfrm>
        <a:prstGeom prst="rect">
          <a:avLst/>
        </a:prstGeom>
      </xdr:spPr>
    </xdr:pic>
    <xdr:clientData/>
  </xdr:twoCellAnchor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exportaciones-por-aduanas-de-origen-y-aduanas-de-salida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informes-ipc-ano-2018/" TargetMode="External"/><Relationship Id="rId7" Type="http://schemas.openxmlformats.org/officeDocument/2006/relationships/hyperlink" Target="http://www.estadisticasantafe.gob.ar/contenido/indice-de-servicios-publicos-isp/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estadisticasantafe.gob.ar/contenido/informes-ipai/" TargetMode="External"/><Relationship Id="rId1" Type="http://schemas.openxmlformats.org/officeDocument/2006/relationships/hyperlink" Target="http://www.estadisticasantafe.gob.ar/contenido/indicador-sintetico-de-la-actividad-economica-isae/" TargetMode="External"/><Relationship Id="rId6" Type="http://schemas.openxmlformats.org/officeDocument/2006/relationships/hyperlink" Target="http://www.estadisticasantafe.gob.ar/contenido/supermercados/" TargetMode="External"/><Relationship Id="rId11" Type="http://schemas.openxmlformats.org/officeDocument/2006/relationships/hyperlink" Target="http://www.estadisticasantafe.gob.ar/contenido/faena/" TargetMode="External"/><Relationship Id="rId5" Type="http://schemas.openxmlformats.org/officeDocument/2006/relationships/hyperlink" Target="http://www.estadisticasantafe.gob.ar/contenido/permisos-de-edificacion/" TargetMode="External"/><Relationship Id="rId10" Type="http://schemas.openxmlformats.org/officeDocument/2006/relationships/hyperlink" Target="http://www.estadisticasantafe.gob.ar/contenido/importaciones-por-aduanas-de-la-provincia-de-santa-fe/" TargetMode="External"/><Relationship Id="rId4" Type="http://schemas.openxmlformats.org/officeDocument/2006/relationships/hyperlink" Target="http://www.estadisticasantafe.gob.ar/contenido/costo-de-la-construccion-ano-2018/" TargetMode="External"/><Relationship Id="rId9" Type="http://schemas.openxmlformats.org/officeDocument/2006/relationships/hyperlink" Target="http://www.estadisticasantafe.gob.ar/contenido/exportaciones-con-origen-en-la-provincia-de-santa-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3"/>
    <pageSetUpPr fitToPage="1"/>
  </sheetPr>
  <dimension ref="A2:AA139"/>
  <sheetViews>
    <sheetView showGridLines="0" tabSelected="1" workbookViewId="0">
      <selection activeCell="U50" sqref="U50"/>
    </sheetView>
  </sheetViews>
  <sheetFormatPr baseColWidth="10" defaultColWidth="11.42578125" defaultRowHeight="18"/>
  <cols>
    <col min="1" max="1" width="5" style="11" customWidth="1"/>
    <col min="2" max="2" width="5.5703125" style="11" customWidth="1"/>
    <col min="3" max="3" width="20.85546875" style="15" customWidth="1"/>
    <col min="4" max="4" width="1.5703125" style="13" customWidth="1"/>
    <col min="5" max="5" width="45.28515625" style="12" bestFit="1" customWidth="1"/>
    <col min="6" max="6" width="26" style="38" customWidth="1"/>
    <col min="7" max="7" width="16.28515625" style="14" customWidth="1"/>
    <col min="8" max="8" width="15.7109375" style="14" customWidth="1"/>
    <col min="9" max="9" width="15.85546875" style="14" customWidth="1"/>
    <col min="10" max="10" width="5.7109375" style="14" customWidth="1"/>
    <col min="11" max="11" width="26.140625" style="38" customWidth="1"/>
    <col min="12" max="13" width="15.7109375" style="14" customWidth="1"/>
    <col min="14" max="14" width="15.7109375" style="168" customWidth="1"/>
    <col min="15" max="15" width="5.7109375" style="160" customWidth="1"/>
    <col min="16" max="16" width="26.140625" style="169" customWidth="1"/>
    <col min="17" max="17" width="17.85546875" style="14" customWidth="1"/>
    <col min="18" max="18" width="5.7109375" style="130" customWidth="1"/>
    <col min="19" max="19" width="26.140625" style="38" customWidth="1"/>
    <col min="20" max="20" width="16" style="14" customWidth="1"/>
    <col min="21" max="21" width="22" style="14" bestFit="1" customWidth="1"/>
    <col min="22" max="22" width="2.42578125" style="12" customWidth="1"/>
    <col min="23" max="23" width="22.5703125" style="14" bestFit="1" customWidth="1"/>
    <col min="24" max="24" width="11.28515625" style="11" customWidth="1"/>
    <col min="25" max="16384" width="11.42578125" style="11"/>
  </cols>
  <sheetData>
    <row r="2" spans="2:24">
      <c r="C2" s="125"/>
      <c r="D2" s="126"/>
      <c r="E2" s="127"/>
      <c r="F2" s="128"/>
      <c r="G2" s="129"/>
      <c r="H2" s="129"/>
      <c r="I2" s="129"/>
      <c r="J2" s="129"/>
      <c r="K2" s="128"/>
      <c r="L2" s="129"/>
      <c r="M2" s="129"/>
      <c r="N2" s="159"/>
      <c r="P2" s="161"/>
      <c r="Q2" s="129"/>
      <c r="S2" s="128"/>
      <c r="T2" s="129"/>
      <c r="U2" s="129"/>
      <c r="V2" s="127"/>
      <c r="W2" s="129"/>
      <c r="X2" s="124"/>
    </row>
    <row r="3" spans="2:24">
      <c r="C3" s="125"/>
      <c r="D3" s="126"/>
      <c r="E3" s="127"/>
      <c r="F3" s="128"/>
      <c r="G3" s="129"/>
      <c r="H3" s="129"/>
      <c r="I3" s="129"/>
      <c r="J3" s="129"/>
      <c r="K3" s="128"/>
      <c r="L3"/>
      <c r="M3" s="129"/>
      <c r="N3" s="159"/>
      <c r="P3" s="161"/>
      <c r="Q3" s="129"/>
      <c r="S3" s="128"/>
      <c r="T3" s="129"/>
      <c r="U3" s="129"/>
      <c r="V3" s="127"/>
      <c r="W3" s="129"/>
      <c r="X3" s="124"/>
    </row>
    <row r="4" spans="2:24" ht="18.75">
      <c r="C4" s="176"/>
      <c r="D4" s="177"/>
      <c r="E4" s="178"/>
      <c r="F4" s="179"/>
      <c r="G4" s="180"/>
      <c r="H4" s="180"/>
      <c r="I4" s="180"/>
      <c r="J4" s="180"/>
      <c r="K4" s="179"/>
      <c r="L4" s="180"/>
      <c r="M4" s="180"/>
      <c r="N4" s="181"/>
      <c r="O4" s="182"/>
      <c r="P4" s="183"/>
      <c r="Q4" s="180"/>
      <c r="R4" s="184"/>
      <c r="S4" s="179"/>
      <c r="T4" s="180"/>
      <c r="U4" s="180"/>
      <c r="V4" s="178"/>
      <c r="W4" s="180"/>
      <c r="X4" s="175"/>
    </row>
    <row r="5" spans="2:24" s="16" customFormat="1" ht="14.25">
      <c r="B5" s="570"/>
      <c r="C5" s="339"/>
      <c r="D5" s="186"/>
      <c r="E5" s="187"/>
      <c r="F5" s="188"/>
      <c r="G5" s="188"/>
      <c r="H5" s="188"/>
      <c r="I5" s="188"/>
      <c r="J5" s="188"/>
      <c r="K5" s="188"/>
      <c r="L5" s="188"/>
      <c r="M5" s="188"/>
      <c r="N5" s="189"/>
      <c r="O5" s="190"/>
      <c r="P5" s="189"/>
      <c r="Q5" s="188"/>
      <c r="R5" s="191"/>
      <c r="S5" s="188"/>
      <c r="T5" s="188"/>
      <c r="U5" s="188"/>
      <c r="V5" s="187"/>
      <c r="W5" s="188"/>
      <c r="X5" s="185"/>
    </row>
    <row r="6" spans="2:24" s="16" customFormat="1" ht="15" customHeight="1">
      <c r="B6" s="562"/>
      <c r="C6" s="192"/>
      <c r="D6" s="193"/>
      <c r="E6" s="194"/>
      <c r="F6" s="195"/>
      <c r="G6" s="195"/>
      <c r="H6" s="195"/>
      <c r="I6" s="195"/>
      <c r="J6" s="195"/>
      <c r="K6" s="195"/>
      <c r="L6" s="195"/>
      <c r="M6" s="195"/>
      <c r="N6" s="196"/>
      <c r="O6" s="197"/>
      <c r="P6" s="196"/>
      <c r="Q6" s="195"/>
      <c r="R6" s="194"/>
      <c r="S6" s="195"/>
      <c r="T6" s="195"/>
      <c r="U6" s="195"/>
      <c r="V6" s="194"/>
      <c r="W6" s="195"/>
      <c r="X6" s="198"/>
    </row>
    <row r="7" spans="2:24" s="16" customFormat="1" ht="15" customHeight="1">
      <c r="B7" s="562"/>
      <c r="C7" s="338" t="s">
        <v>100</v>
      </c>
      <c r="D7" s="253"/>
      <c r="E7" s="254"/>
      <c r="F7" s="255"/>
      <c r="G7" s="255"/>
      <c r="H7" s="255"/>
      <c r="I7" s="255"/>
      <c r="J7" s="199"/>
      <c r="K7" s="199"/>
      <c r="L7" s="199"/>
      <c r="M7" s="199"/>
      <c r="N7" s="200"/>
      <c r="O7" s="201"/>
      <c r="P7" s="200"/>
      <c r="Q7" s="199"/>
      <c r="R7" s="191"/>
      <c r="S7" s="199"/>
      <c r="T7" s="199"/>
      <c r="U7" s="199"/>
      <c r="V7" s="191"/>
      <c r="W7" s="199"/>
      <c r="X7" s="202"/>
    </row>
    <row r="8" spans="2:24" s="16" customFormat="1" ht="15" customHeight="1">
      <c r="B8" s="562"/>
      <c r="C8" s="256"/>
      <c r="D8" s="253"/>
      <c r="E8" s="254"/>
      <c r="F8" s="255"/>
      <c r="G8" s="255"/>
      <c r="H8" s="255"/>
      <c r="I8" s="255"/>
      <c r="J8" s="199"/>
      <c r="K8" s="199"/>
      <c r="L8" s="199"/>
      <c r="M8" s="199"/>
      <c r="N8" s="200"/>
      <c r="O8" s="201"/>
      <c r="P8" s="200"/>
      <c r="Q8" s="203"/>
      <c r="R8" s="191"/>
      <c r="S8" s="199"/>
      <c r="T8" s="199"/>
      <c r="U8" s="199"/>
      <c r="V8" s="191"/>
      <c r="W8" s="199"/>
      <c r="X8" s="202"/>
    </row>
    <row r="9" spans="2:24" s="17" customFormat="1" ht="21.95" customHeight="1">
      <c r="B9" s="563"/>
      <c r="C9" s="1113" t="s">
        <v>162</v>
      </c>
      <c r="D9" s="257"/>
      <c r="E9" s="258"/>
      <c r="F9" s="588" t="s">
        <v>31</v>
      </c>
      <c r="G9" s="259">
        <v>43435</v>
      </c>
      <c r="H9" s="259">
        <v>43800</v>
      </c>
      <c r="I9" s="260">
        <v>44166</v>
      </c>
      <c r="J9" s="704"/>
      <c r="K9" s="705" t="s">
        <v>31</v>
      </c>
      <c r="L9" s="706">
        <v>44348</v>
      </c>
      <c r="M9" s="706">
        <v>44378</v>
      </c>
      <c r="N9" s="707">
        <v>44409</v>
      </c>
      <c r="O9" s="708"/>
      <c r="P9" s="705" t="s">
        <v>31</v>
      </c>
      <c r="Q9" s="709">
        <v>44440</v>
      </c>
      <c r="R9" s="710"/>
      <c r="S9" s="705" t="s">
        <v>31</v>
      </c>
      <c r="T9" s="709" t="s">
        <v>7</v>
      </c>
      <c r="U9" s="709" t="s">
        <v>6</v>
      </c>
      <c r="V9" s="711"/>
      <c r="W9" s="712" t="s">
        <v>163</v>
      </c>
      <c r="X9" s="208"/>
    </row>
    <row r="10" spans="2:24" s="18" customFormat="1" ht="20.100000000000001" customHeight="1">
      <c r="B10" s="564"/>
      <c r="C10" s="1114"/>
      <c r="D10" s="257"/>
      <c r="E10" s="1122" t="s">
        <v>92</v>
      </c>
      <c r="F10" s="1147" t="s">
        <v>205</v>
      </c>
      <c r="G10" s="1164">
        <v>-9.6845135994559888E-3</v>
      </c>
      <c r="H10" s="1161">
        <v>-3.0383625592468003E-2</v>
      </c>
      <c r="I10" s="1157">
        <v>-6.8320222538935105E-2</v>
      </c>
      <c r="J10" s="704"/>
      <c r="K10" s="828" t="s">
        <v>212</v>
      </c>
      <c r="L10" s="1029">
        <v>0.11633072682564904</v>
      </c>
      <c r="M10" s="1029">
        <v>5.0327015196484526E-2</v>
      </c>
      <c r="N10" s="940">
        <v>2.658248183290346E-2</v>
      </c>
      <c r="O10" s="708"/>
      <c r="P10" s="1098" t="s">
        <v>185</v>
      </c>
      <c r="Q10" s="1151">
        <v>2.5045753744115107E-3</v>
      </c>
      <c r="R10" s="710"/>
      <c r="S10" s="1151" t="s">
        <v>40</v>
      </c>
      <c r="T10" s="1151">
        <v>3.7304051652609527E-2</v>
      </c>
      <c r="U10" s="1151">
        <v>8.9842785052224303E-2</v>
      </c>
      <c r="V10" s="713"/>
      <c r="W10" s="1149">
        <v>44440</v>
      </c>
      <c r="X10" s="209"/>
    </row>
    <row r="11" spans="2:24" s="19" customFormat="1" ht="20.100000000000001" customHeight="1">
      <c r="B11" s="565"/>
      <c r="C11" s="1115"/>
      <c r="D11" s="257"/>
      <c r="E11" s="1163"/>
      <c r="F11" s="1148"/>
      <c r="G11" s="1165"/>
      <c r="H11" s="1162"/>
      <c r="I11" s="1158"/>
      <c r="J11" s="704"/>
      <c r="K11" s="791" t="s">
        <v>185</v>
      </c>
      <c r="L11" s="1030">
        <v>2.8982736526301123E-2</v>
      </c>
      <c r="M11" s="1030">
        <v>1.1058499598497473E-3</v>
      </c>
      <c r="N11" s="1031">
        <v>-7.1519453408511735E-3</v>
      </c>
      <c r="O11" s="708"/>
      <c r="P11" s="1099"/>
      <c r="Q11" s="1152"/>
      <c r="R11" s="710"/>
      <c r="S11" s="1152"/>
      <c r="T11" s="1152"/>
      <c r="U11" s="1152"/>
      <c r="V11" s="713"/>
      <c r="W11" s="1150"/>
      <c r="X11" s="210"/>
    </row>
    <row r="12" spans="2:24" s="69" customFormat="1" ht="9.9499999999999993" customHeight="1">
      <c r="B12" s="566"/>
      <c r="C12" s="261"/>
      <c r="D12" s="262"/>
      <c r="E12" s="263"/>
      <c r="F12" s="701"/>
      <c r="G12" s="701"/>
      <c r="H12" s="701"/>
      <c r="I12" s="701"/>
      <c r="J12" s="704"/>
      <c r="K12" s="714"/>
      <c r="L12" s="715"/>
      <c r="M12" s="715"/>
      <c r="N12" s="716"/>
      <c r="O12" s="708"/>
      <c r="P12" s="714"/>
      <c r="Q12" s="717"/>
      <c r="R12" s="710"/>
      <c r="S12" s="717"/>
      <c r="T12" s="717"/>
      <c r="U12" s="717"/>
      <c r="V12" s="710"/>
      <c r="W12" s="718"/>
      <c r="X12" s="213"/>
    </row>
    <row r="13" spans="2:24" s="69" customFormat="1" ht="9.9499999999999993" customHeight="1">
      <c r="B13" s="566"/>
      <c r="C13" s="261"/>
      <c r="D13" s="262"/>
      <c r="E13" s="263"/>
      <c r="F13" s="701"/>
      <c r="G13" s="701"/>
      <c r="H13" s="701"/>
      <c r="I13" s="701"/>
      <c r="J13" s="704"/>
      <c r="K13" s="714"/>
      <c r="L13" s="715"/>
      <c r="M13" s="715"/>
      <c r="N13" s="716"/>
      <c r="O13" s="708"/>
      <c r="P13" s="714"/>
      <c r="Q13" s="717"/>
      <c r="R13" s="710"/>
      <c r="S13" s="717"/>
      <c r="T13" s="717"/>
      <c r="U13" s="717"/>
      <c r="V13" s="710"/>
      <c r="W13" s="718"/>
      <c r="X13" s="213"/>
    </row>
    <row r="14" spans="2:24" s="19" customFormat="1" ht="21.95" customHeight="1">
      <c r="B14" s="565"/>
      <c r="C14" s="1113" t="s">
        <v>96</v>
      </c>
      <c r="D14" s="257"/>
      <c r="E14" s="265"/>
      <c r="F14" s="290" t="s">
        <v>31</v>
      </c>
      <c r="G14" s="267">
        <v>43435</v>
      </c>
      <c r="H14" s="268">
        <v>43800</v>
      </c>
      <c r="I14" s="269">
        <v>44166</v>
      </c>
      <c r="J14" s="704"/>
      <c r="K14" s="719" t="s">
        <v>31</v>
      </c>
      <c r="L14" s="706">
        <v>44317</v>
      </c>
      <c r="M14" s="706">
        <v>44348</v>
      </c>
      <c r="N14" s="707">
        <v>44378</v>
      </c>
      <c r="O14" s="708"/>
      <c r="P14" s="705" t="s">
        <v>31</v>
      </c>
      <c r="Q14" s="709">
        <v>44409</v>
      </c>
      <c r="R14" s="710"/>
      <c r="S14" s="705" t="s">
        <v>31</v>
      </c>
      <c r="T14" s="709" t="s">
        <v>7</v>
      </c>
      <c r="U14" s="709" t="s">
        <v>204</v>
      </c>
      <c r="V14" s="711"/>
      <c r="W14" s="709" t="s">
        <v>163</v>
      </c>
      <c r="X14" s="210"/>
    </row>
    <row r="15" spans="2:24" s="18" customFormat="1" ht="20.100000000000001" customHeight="1">
      <c r="B15" s="564"/>
      <c r="C15" s="1114"/>
      <c r="D15" s="257"/>
      <c r="E15" s="1122" t="s">
        <v>76</v>
      </c>
      <c r="F15" s="1147" t="s">
        <v>205</v>
      </c>
      <c r="G15" s="1178">
        <v>-6.0931733461974398E-2</v>
      </c>
      <c r="H15" s="1129">
        <v>-4.6842416169950801E-2</v>
      </c>
      <c r="I15" s="1132">
        <v>-9.1029789662386507E-2</v>
      </c>
      <c r="J15" s="704"/>
      <c r="K15" s="828" t="s">
        <v>212</v>
      </c>
      <c r="L15" s="744">
        <v>0.11141045128852656</v>
      </c>
      <c r="M15" s="744">
        <v>0.11691278181736298</v>
      </c>
      <c r="N15" s="952">
        <v>0.16169842685854796</v>
      </c>
      <c r="O15" s="708"/>
      <c r="P15" s="1098" t="s">
        <v>185</v>
      </c>
      <c r="Q15" s="1151">
        <v>4.1166501512139853E-3</v>
      </c>
      <c r="R15" s="710"/>
      <c r="S15" s="1151" t="s">
        <v>40</v>
      </c>
      <c r="T15" s="1118">
        <v>0.13755540372361263</v>
      </c>
      <c r="U15" s="1166">
        <v>0.19795476021585501</v>
      </c>
      <c r="V15" s="710"/>
      <c r="W15" s="1149">
        <v>44409</v>
      </c>
      <c r="X15" s="209"/>
    </row>
    <row r="16" spans="2:24" s="18" customFormat="1" ht="20.100000000000001" customHeight="1">
      <c r="B16" s="564"/>
      <c r="C16" s="1114"/>
      <c r="D16" s="257"/>
      <c r="E16" s="1163"/>
      <c r="F16" s="1148"/>
      <c r="G16" s="1179"/>
      <c r="H16" s="1180"/>
      <c r="I16" s="1133"/>
      <c r="J16" s="704"/>
      <c r="K16" s="791" t="s">
        <v>185</v>
      </c>
      <c r="L16" s="953">
        <v>-5.4069320322104875E-2</v>
      </c>
      <c r="M16" s="953">
        <v>8.5877772265673835E-2</v>
      </c>
      <c r="N16" s="954">
        <v>1.2482300968062798E-2</v>
      </c>
      <c r="O16" s="708"/>
      <c r="P16" s="1103"/>
      <c r="Q16" s="1152"/>
      <c r="R16" s="710"/>
      <c r="S16" s="1152"/>
      <c r="T16" s="1119"/>
      <c r="U16" s="1167"/>
      <c r="V16" s="710"/>
      <c r="W16" s="1150"/>
      <c r="X16" s="209"/>
    </row>
    <row r="17" spans="2:26" s="18" customFormat="1" ht="21.95" customHeight="1">
      <c r="B17" s="564"/>
      <c r="C17" s="1114"/>
      <c r="D17" s="257"/>
      <c r="E17" s="265"/>
      <c r="F17" s="290" t="s">
        <v>31</v>
      </c>
      <c r="G17" s="267">
        <v>43435</v>
      </c>
      <c r="H17" s="268">
        <v>43800</v>
      </c>
      <c r="I17" s="269">
        <v>44166</v>
      </c>
      <c r="J17" s="704"/>
      <c r="K17" s="705" t="s">
        <v>31</v>
      </c>
      <c r="L17" s="721">
        <v>44378</v>
      </c>
      <c r="M17" s="721">
        <v>44409</v>
      </c>
      <c r="N17" s="722">
        <v>44440</v>
      </c>
      <c r="O17" s="708"/>
      <c r="P17" s="705" t="s">
        <v>31</v>
      </c>
      <c r="Q17" s="709">
        <v>44470</v>
      </c>
      <c r="R17" s="710"/>
      <c r="S17" s="705" t="s">
        <v>31</v>
      </c>
      <c r="T17" s="709" t="s">
        <v>7</v>
      </c>
      <c r="U17" s="709" t="s">
        <v>204</v>
      </c>
      <c r="V17" s="711"/>
      <c r="W17" s="709" t="s">
        <v>163</v>
      </c>
      <c r="X17" s="209"/>
    </row>
    <row r="18" spans="2:26" s="18" customFormat="1" ht="20.100000000000001" customHeight="1">
      <c r="B18" s="564"/>
      <c r="C18" s="1114"/>
      <c r="D18" s="257"/>
      <c r="E18" s="1122" t="s">
        <v>98</v>
      </c>
      <c r="F18" s="1108" t="s">
        <v>206</v>
      </c>
      <c r="G18" s="536"/>
      <c r="H18" s="955">
        <v>2377.96</v>
      </c>
      <c r="I18" s="956">
        <v>2347.2190000000001</v>
      </c>
      <c r="J18" s="704"/>
      <c r="K18" s="1098" t="s">
        <v>158</v>
      </c>
      <c r="L18" s="1032">
        <v>190.94399999999999</v>
      </c>
      <c r="M18" s="1033">
        <v>194.50700000000001</v>
      </c>
      <c r="N18" s="1034">
        <v>190.983</v>
      </c>
      <c r="O18" s="708"/>
      <c r="P18" s="1098" t="s">
        <v>158</v>
      </c>
      <c r="Q18" s="1034">
        <v>186.33799999999999</v>
      </c>
      <c r="R18" s="710"/>
      <c r="S18" s="1151" t="s">
        <v>40</v>
      </c>
      <c r="T18" s="1151">
        <v>-0.11672662978816195</v>
      </c>
      <c r="U18" s="1151">
        <v>-7.0260632680858887E-2</v>
      </c>
      <c r="V18" s="710"/>
      <c r="W18" s="1149">
        <v>44470</v>
      </c>
      <c r="X18" s="209"/>
    </row>
    <row r="19" spans="2:26" s="18" customFormat="1" ht="20.100000000000001" customHeight="1">
      <c r="B19" s="564"/>
      <c r="C19" s="1114"/>
      <c r="D19" s="257"/>
      <c r="E19" s="1123"/>
      <c r="F19" s="1109"/>
      <c r="G19" s="957"/>
      <c r="H19" s="287"/>
      <c r="I19" s="526">
        <v>-1.2927467240828272E-2</v>
      </c>
      <c r="J19" s="704"/>
      <c r="K19" s="1103"/>
      <c r="L19" s="1035">
        <v>5.7340148071034269E-2</v>
      </c>
      <c r="M19" s="723">
        <v>1.8659921233450838E-2</v>
      </c>
      <c r="N19" s="1036">
        <v>-1.8117599880724145E-2</v>
      </c>
      <c r="O19" s="708"/>
      <c r="P19" s="1103"/>
      <c r="Q19" s="1042">
        <v>-2.4321536471832661E-2</v>
      </c>
      <c r="R19" s="710"/>
      <c r="S19" s="1156"/>
      <c r="T19" s="1156"/>
      <c r="U19" s="1156"/>
      <c r="V19" s="710"/>
      <c r="W19" s="1172"/>
      <c r="X19" s="209"/>
    </row>
    <row r="20" spans="2:26" s="18" customFormat="1" ht="20.100000000000001" customHeight="1">
      <c r="B20" s="564"/>
      <c r="C20" s="1114"/>
      <c r="D20" s="257"/>
      <c r="E20" s="1123"/>
      <c r="F20" s="1109" t="s">
        <v>207</v>
      </c>
      <c r="G20" s="650"/>
      <c r="H20" s="958">
        <v>1186.009</v>
      </c>
      <c r="I20" s="959">
        <v>1288.58</v>
      </c>
      <c r="J20" s="704"/>
      <c r="K20" s="1103" t="s">
        <v>159</v>
      </c>
      <c r="L20" s="1037">
        <v>123.441</v>
      </c>
      <c r="M20" s="1038">
        <v>122.96299999999999</v>
      </c>
      <c r="N20" s="1039">
        <v>115.253</v>
      </c>
      <c r="O20" s="708"/>
      <c r="P20" s="1103" t="s">
        <v>159</v>
      </c>
      <c r="Q20" s="1043">
        <v>108.143</v>
      </c>
      <c r="R20" s="710"/>
      <c r="S20" s="1156"/>
      <c r="T20" s="1156">
        <v>1.1447918517756499E-2</v>
      </c>
      <c r="U20" s="1156">
        <v>0.10883969367883001</v>
      </c>
      <c r="V20" s="710"/>
      <c r="W20" s="1172"/>
      <c r="X20" s="209"/>
    </row>
    <row r="21" spans="2:26" s="18" customFormat="1" ht="20.100000000000001" customHeight="1">
      <c r="B21" s="564"/>
      <c r="C21" s="1114"/>
      <c r="D21" s="257"/>
      <c r="E21" s="1123"/>
      <c r="F21" s="1181"/>
      <c r="G21" s="650"/>
      <c r="H21" s="287"/>
      <c r="I21" s="526">
        <v>8.6484166646290106E-2</v>
      </c>
      <c r="J21" s="704"/>
      <c r="K21" s="1182"/>
      <c r="L21" s="1035">
        <v>1.2184822270509654E-2</v>
      </c>
      <c r="M21" s="723">
        <v>-3.8722952665646293E-3</v>
      </c>
      <c r="N21" s="1036">
        <v>-6.2701788342834797E-2</v>
      </c>
      <c r="O21" s="708"/>
      <c r="P21" s="1155"/>
      <c r="Q21" s="1042">
        <v>-6.16903681465992E-2</v>
      </c>
      <c r="R21" s="710"/>
      <c r="S21" s="1156"/>
      <c r="T21" s="1156"/>
      <c r="U21" s="1156"/>
      <c r="V21" s="710"/>
      <c r="W21" s="1172"/>
      <c r="X21" s="209"/>
    </row>
    <row r="22" spans="2:26" s="18" customFormat="1" ht="20.100000000000001" customHeight="1">
      <c r="B22" s="564"/>
      <c r="C22" s="1114"/>
      <c r="D22" s="257"/>
      <c r="E22" s="1123"/>
      <c r="F22" s="1109" t="s">
        <v>208</v>
      </c>
      <c r="G22" s="650"/>
      <c r="H22" s="958">
        <v>34128.730000000003</v>
      </c>
      <c r="I22" s="959">
        <v>34126.415000000001</v>
      </c>
      <c r="J22" s="704"/>
      <c r="K22" s="1103" t="s">
        <v>161</v>
      </c>
      <c r="L22" s="1037">
        <v>2952.4090000000001</v>
      </c>
      <c r="M22" s="1038">
        <v>3089.2350000000001</v>
      </c>
      <c r="N22" s="1040">
        <v>3081.748</v>
      </c>
      <c r="O22" s="708"/>
      <c r="P22" s="1103" t="s">
        <v>161</v>
      </c>
      <c r="Q22" s="1043">
        <v>2732.2919999999999</v>
      </c>
      <c r="R22" s="710"/>
      <c r="S22" s="1156"/>
      <c r="T22" s="1156">
        <v>-4.0148894515135598E-2</v>
      </c>
      <c r="U22" s="1156">
        <v>2.1571565222992199E-2</v>
      </c>
      <c r="V22" s="710"/>
      <c r="W22" s="1172"/>
      <c r="X22" s="209"/>
    </row>
    <row r="23" spans="2:26" s="18" customFormat="1" ht="20.100000000000001" customHeight="1">
      <c r="B23" s="564"/>
      <c r="C23" s="1115"/>
      <c r="D23" s="257"/>
      <c r="E23" s="1124"/>
      <c r="F23" s="1110"/>
      <c r="G23" s="960"/>
      <c r="H23" s="961"/>
      <c r="I23" s="528">
        <v>-6.7831413592123191E-5</v>
      </c>
      <c r="J23" s="704"/>
      <c r="K23" s="1099"/>
      <c r="L23" s="1041">
        <v>-2.6659954451886292E-2</v>
      </c>
      <c r="M23" s="941">
        <v>4.6343850056005165E-2</v>
      </c>
      <c r="N23" s="942">
        <v>-2.4235773581485764E-3</v>
      </c>
      <c r="O23" s="708"/>
      <c r="P23" s="1099"/>
      <c r="Q23" s="1044">
        <v>-0.11339538469725602</v>
      </c>
      <c r="R23" s="710"/>
      <c r="S23" s="1152"/>
      <c r="T23" s="1152"/>
      <c r="U23" s="1152"/>
      <c r="V23" s="710"/>
      <c r="W23" s="1150"/>
      <c r="X23" s="209"/>
    </row>
    <row r="24" spans="2:26" s="67" customFormat="1" ht="9.9499999999999993" customHeight="1">
      <c r="B24" s="567"/>
      <c r="C24" s="272"/>
      <c r="D24" s="262"/>
      <c r="E24" s="263"/>
      <c r="F24" s="701"/>
      <c r="G24" s="701"/>
      <c r="H24" s="701"/>
      <c r="I24" s="701"/>
      <c r="J24" s="704"/>
      <c r="K24" s="714"/>
      <c r="L24" s="723"/>
      <c r="M24" s="723"/>
      <c r="N24" s="724"/>
      <c r="O24" s="708"/>
      <c r="P24" s="714"/>
      <c r="Q24" s="717"/>
      <c r="R24" s="710"/>
      <c r="S24" s="717"/>
      <c r="T24" s="717"/>
      <c r="U24" s="717"/>
      <c r="V24" s="710"/>
      <c r="W24" s="718"/>
      <c r="X24" s="216"/>
    </row>
    <row r="25" spans="2:26" s="67" customFormat="1" ht="9.9499999999999993" customHeight="1">
      <c r="B25" s="567"/>
      <c r="C25" s="272"/>
      <c r="D25" s="262"/>
      <c r="E25" s="263"/>
      <c r="F25" s="701"/>
      <c r="G25" s="701"/>
      <c r="H25" s="701"/>
      <c r="I25" s="701"/>
      <c r="J25" s="704"/>
      <c r="K25" s="714"/>
      <c r="L25" s="723"/>
      <c r="M25" s="723"/>
      <c r="N25" s="724"/>
      <c r="O25" s="708"/>
      <c r="P25" s="714"/>
      <c r="Q25" s="717"/>
      <c r="R25" s="710"/>
      <c r="S25" s="717"/>
      <c r="T25" s="717"/>
      <c r="U25" s="717"/>
      <c r="V25" s="710"/>
      <c r="W25" s="718"/>
      <c r="X25" s="216"/>
    </row>
    <row r="26" spans="2:26" s="18" customFormat="1" ht="21.95" customHeight="1">
      <c r="B26" s="564"/>
      <c r="C26" s="1113" t="s">
        <v>93</v>
      </c>
      <c r="D26" s="257"/>
      <c r="E26" s="265"/>
      <c r="F26" s="290" t="s">
        <v>31</v>
      </c>
      <c r="G26" s="267">
        <v>43435</v>
      </c>
      <c r="H26" s="268">
        <v>43800</v>
      </c>
      <c r="I26" s="269">
        <v>44166</v>
      </c>
      <c r="J26" s="704"/>
      <c r="K26" s="705" t="s">
        <v>31</v>
      </c>
      <c r="L26" s="720">
        <v>44348</v>
      </c>
      <c r="M26" s="706">
        <v>44378</v>
      </c>
      <c r="N26" s="707">
        <v>44409</v>
      </c>
      <c r="O26" s="708"/>
      <c r="P26" s="705" t="s">
        <v>31</v>
      </c>
      <c r="Q26" s="709">
        <v>44440</v>
      </c>
      <c r="R26" s="710"/>
      <c r="S26" s="705" t="s">
        <v>31</v>
      </c>
      <c r="T26" s="709" t="s">
        <v>7</v>
      </c>
      <c r="U26" s="709" t="s">
        <v>204</v>
      </c>
      <c r="V26" s="710"/>
      <c r="W26" s="709" t="s">
        <v>163</v>
      </c>
      <c r="X26" s="209"/>
    </row>
    <row r="27" spans="2:26" s="20" customFormat="1" ht="20.100000000000001" customHeight="1">
      <c r="B27" s="568"/>
      <c r="C27" s="1114"/>
      <c r="D27" s="273"/>
      <c r="E27" s="1111" t="s">
        <v>41</v>
      </c>
      <c r="F27" s="1108" t="s">
        <v>209</v>
      </c>
      <c r="G27" s="536">
        <v>22847928.410569999</v>
      </c>
      <c r="H27" s="537">
        <v>33101434.510512225</v>
      </c>
      <c r="I27" s="538">
        <v>46398981.269685</v>
      </c>
      <c r="J27" s="725"/>
      <c r="K27" s="1098" t="s">
        <v>213</v>
      </c>
      <c r="L27" s="964">
        <v>5671592</v>
      </c>
      <c r="M27" s="964">
        <v>5964663</v>
      </c>
      <c r="N27" s="965">
        <v>5772682</v>
      </c>
      <c r="O27" s="726"/>
      <c r="P27" s="1098" t="s">
        <v>52</v>
      </c>
      <c r="Q27" s="1137">
        <v>5750798</v>
      </c>
      <c r="R27" s="727"/>
      <c r="S27" s="1173" t="s">
        <v>160</v>
      </c>
      <c r="T27" s="966">
        <v>0.57216908724327653</v>
      </c>
      <c r="U27" s="966">
        <v>0.47594211633577577</v>
      </c>
      <c r="V27" s="727"/>
      <c r="W27" s="1149">
        <v>44449</v>
      </c>
      <c r="X27" s="861"/>
      <c r="Y27" s="862"/>
      <c r="Z27" s="18"/>
    </row>
    <row r="28" spans="2:26" s="18" customFormat="1" ht="20.100000000000001" customHeight="1">
      <c r="B28" s="564"/>
      <c r="C28" s="1115"/>
      <c r="D28" s="257"/>
      <c r="E28" s="1112"/>
      <c r="F28" s="1110"/>
      <c r="G28" s="951">
        <v>-2.751428158342506E-3</v>
      </c>
      <c r="H28" s="527">
        <v>-9.5042492709167536E-2</v>
      </c>
      <c r="I28" s="528">
        <v>-4.0144474170405453E-2</v>
      </c>
      <c r="J28" s="704"/>
      <c r="K28" s="1099"/>
      <c r="L28" s="953">
        <v>2.4781662289625528E-2</v>
      </c>
      <c r="M28" s="953">
        <v>2.6383781001841911E-3</v>
      </c>
      <c r="N28" s="954">
        <v>-1.0636702463636794E-2</v>
      </c>
      <c r="O28" s="708"/>
      <c r="P28" s="1099"/>
      <c r="Q28" s="1138"/>
      <c r="R28" s="710"/>
      <c r="S28" s="1174"/>
      <c r="T28" s="759">
        <v>2.0322116954203828E-2</v>
      </c>
      <c r="U28" s="759">
        <v>1.0636071197416275E-3</v>
      </c>
      <c r="V28" s="710"/>
      <c r="W28" s="1150"/>
      <c r="X28" s="216"/>
      <c r="Y28" s="67"/>
    </row>
    <row r="29" spans="2:26" s="67" customFormat="1" ht="9.9499999999999993" customHeight="1">
      <c r="B29" s="567"/>
      <c r="C29" s="261"/>
      <c r="D29" s="262"/>
      <c r="E29" s="276"/>
      <c r="F29" s="261"/>
      <c r="G29" s="277"/>
      <c r="H29" s="277"/>
      <c r="I29" s="277"/>
      <c r="J29" s="704"/>
      <c r="K29" s="714"/>
      <c r="L29" s="723"/>
      <c r="M29" s="723"/>
      <c r="N29" s="724"/>
      <c r="O29" s="708"/>
      <c r="P29" s="714"/>
      <c r="Q29" s="728"/>
      <c r="R29" s="710"/>
      <c r="S29" s="724"/>
      <c r="T29" s="723"/>
      <c r="U29" s="723"/>
      <c r="V29" s="710"/>
      <c r="W29" s="718"/>
      <c r="X29" s="216"/>
    </row>
    <row r="30" spans="2:26" s="16" customFormat="1" ht="9.9499999999999993" customHeight="1">
      <c r="B30" s="562"/>
      <c r="C30" s="278"/>
      <c r="D30" s="279"/>
      <c r="E30" s="280"/>
      <c r="F30" s="281"/>
      <c r="G30" s="281"/>
      <c r="H30" s="281"/>
      <c r="I30" s="281"/>
      <c r="J30" s="729"/>
      <c r="K30" s="730"/>
      <c r="L30" s="730"/>
      <c r="M30" s="730"/>
      <c r="N30" s="731"/>
      <c r="O30" s="732"/>
      <c r="P30" s="731"/>
      <c r="Q30" s="733"/>
      <c r="R30" s="734"/>
      <c r="S30" s="730"/>
      <c r="T30" s="730"/>
      <c r="U30" s="730"/>
      <c r="V30" s="735"/>
      <c r="W30" s="730"/>
      <c r="X30" s="225"/>
    </row>
    <row r="31" spans="2:26" s="17" customFormat="1" ht="21.95" customHeight="1">
      <c r="B31" s="563"/>
      <c r="C31" s="1113" t="s">
        <v>164</v>
      </c>
      <c r="D31" s="257"/>
      <c r="E31" s="282"/>
      <c r="F31" s="589" t="s">
        <v>31</v>
      </c>
      <c r="G31" s="267">
        <v>43435</v>
      </c>
      <c r="H31" s="268">
        <v>43800</v>
      </c>
      <c r="I31" s="269">
        <v>44166</v>
      </c>
      <c r="J31" s="704"/>
      <c r="K31" s="705" t="s">
        <v>31</v>
      </c>
      <c r="L31" s="706">
        <v>44409</v>
      </c>
      <c r="M31" s="706">
        <v>44440</v>
      </c>
      <c r="N31" s="707">
        <v>44470</v>
      </c>
      <c r="O31" s="708"/>
      <c r="P31" s="705" t="s">
        <v>31</v>
      </c>
      <c r="Q31" s="709">
        <v>44501</v>
      </c>
      <c r="R31" s="710"/>
      <c r="S31" s="705" t="s">
        <v>31</v>
      </c>
      <c r="T31" s="709" t="s">
        <v>7</v>
      </c>
      <c r="U31" s="709" t="s">
        <v>226</v>
      </c>
      <c r="V31" s="711"/>
      <c r="W31" s="709" t="s">
        <v>163</v>
      </c>
      <c r="X31" s="208"/>
    </row>
    <row r="32" spans="2:26" s="18" customFormat="1" ht="39.950000000000003" customHeight="1">
      <c r="B32" s="564"/>
      <c r="C32" s="1114"/>
      <c r="D32" s="257"/>
      <c r="E32" s="283" t="s">
        <v>166</v>
      </c>
      <c r="F32" s="821" t="s">
        <v>210</v>
      </c>
      <c r="G32" s="284">
        <v>0.4610549979043479</v>
      </c>
      <c r="H32" s="1045">
        <v>0.53608209935390194</v>
      </c>
      <c r="I32" s="1046">
        <v>0.4325799908528305</v>
      </c>
      <c r="J32" s="704"/>
      <c r="K32" s="736" t="s">
        <v>39</v>
      </c>
      <c r="L32" s="863">
        <v>2.1626884179863897E-2</v>
      </c>
      <c r="M32" s="1047">
        <v>2.96951307135505E-2</v>
      </c>
      <c r="N32" s="1048">
        <v>4.5581582980175096E-2</v>
      </c>
      <c r="O32" s="708"/>
      <c r="P32" s="737" t="s">
        <v>39</v>
      </c>
      <c r="Q32" s="736">
        <v>1.7521988262434899E-2</v>
      </c>
      <c r="R32" s="710"/>
      <c r="S32" s="736" t="s">
        <v>40</v>
      </c>
      <c r="T32" s="736">
        <v>0.513967297145977</v>
      </c>
      <c r="U32" s="736">
        <v>0.47267299214110298</v>
      </c>
      <c r="V32" s="710"/>
      <c r="W32" s="738">
        <v>44501</v>
      </c>
      <c r="X32" s="209"/>
    </row>
    <row r="33" spans="2:25" s="18" customFormat="1" ht="21.95" customHeight="1">
      <c r="B33" s="564"/>
      <c r="C33" s="1114"/>
      <c r="D33" s="257"/>
      <c r="E33" s="282"/>
      <c r="F33" s="589" t="s">
        <v>31</v>
      </c>
      <c r="G33" s="267">
        <v>43435</v>
      </c>
      <c r="H33" s="268">
        <v>43800</v>
      </c>
      <c r="I33" s="269">
        <v>44166</v>
      </c>
      <c r="J33" s="704"/>
      <c r="K33" s="705" t="s">
        <v>31</v>
      </c>
      <c r="L33" s="739">
        <v>44317</v>
      </c>
      <c r="M33" s="739">
        <v>44348</v>
      </c>
      <c r="N33" s="740">
        <v>44378</v>
      </c>
      <c r="O33" s="708"/>
      <c r="P33" s="705" t="s">
        <v>31</v>
      </c>
      <c r="Q33" s="709">
        <v>44409</v>
      </c>
      <c r="R33" s="710"/>
      <c r="S33" s="705" t="s">
        <v>31</v>
      </c>
      <c r="T33" s="709" t="s">
        <v>7</v>
      </c>
      <c r="U33" s="709" t="s">
        <v>6</v>
      </c>
      <c r="V33" s="710"/>
      <c r="W33" s="709" t="s">
        <v>163</v>
      </c>
      <c r="X33" s="209"/>
    </row>
    <row r="34" spans="2:25" s="18" customFormat="1" ht="20.100000000000001" customHeight="1">
      <c r="B34" s="564"/>
      <c r="C34" s="1114"/>
      <c r="D34" s="257"/>
      <c r="E34" s="1153" t="s">
        <v>167</v>
      </c>
      <c r="F34" s="1147" t="s">
        <v>205</v>
      </c>
      <c r="G34" s="1159">
        <v>-2.7475785257342102E-2</v>
      </c>
      <c r="H34" s="1161">
        <v>-9.4370495042259694E-2</v>
      </c>
      <c r="I34" s="1157">
        <v>-0.34319822105579606</v>
      </c>
      <c r="J34" s="704"/>
      <c r="K34" s="828" t="s">
        <v>212</v>
      </c>
      <c r="L34" s="939">
        <v>1.096274794388</v>
      </c>
      <c r="M34" s="939">
        <v>0.30717087904457702</v>
      </c>
      <c r="N34" s="940">
        <v>0.42972423124470693</v>
      </c>
      <c r="O34" s="708"/>
      <c r="P34" s="1098" t="s">
        <v>39</v>
      </c>
      <c r="Q34" s="1151">
        <v>-3.95841418329623E-2</v>
      </c>
      <c r="R34" s="710"/>
      <c r="S34" s="1151" t="s">
        <v>40</v>
      </c>
      <c r="T34" s="1151">
        <v>0.44370528815155202</v>
      </c>
      <c r="U34" s="1151">
        <v>0.62140020484189995</v>
      </c>
      <c r="V34" s="710"/>
      <c r="W34" s="1149">
        <v>44409</v>
      </c>
      <c r="X34" s="209"/>
    </row>
    <row r="35" spans="2:25" s="18" customFormat="1" ht="20.100000000000001" customHeight="1">
      <c r="B35" s="564"/>
      <c r="C35" s="1115"/>
      <c r="D35" s="257"/>
      <c r="E35" s="1154"/>
      <c r="F35" s="1148"/>
      <c r="G35" s="1160"/>
      <c r="H35" s="1162"/>
      <c r="I35" s="1158"/>
      <c r="J35" s="704"/>
      <c r="K35" s="791" t="s">
        <v>39</v>
      </c>
      <c r="L35" s="941">
        <v>0.25402546832245898</v>
      </c>
      <c r="M35" s="941">
        <v>-0.21004238088244601</v>
      </c>
      <c r="N35" s="942">
        <v>-2.4766445118752797E-2</v>
      </c>
      <c r="O35" s="708"/>
      <c r="P35" s="1099"/>
      <c r="Q35" s="1152"/>
      <c r="R35" s="710"/>
      <c r="S35" s="1152"/>
      <c r="T35" s="1152"/>
      <c r="U35" s="1152"/>
      <c r="V35" s="710"/>
      <c r="W35" s="1150"/>
      <c r="X35" s="209"/>
    </row>
    <row r="36" spans="2:25" s="39" customFormat="1" ht="9.9499999999999993" customHeight="1">
      <c r="B36" s="565"/>
      <c r="C36" s="285"/>
      <c r="D36" s="257"/>
      <c r="E36" s="286"/>
      <c r="F36" s="287"/>
      <c r="G36" s="288"/>
      <c r="H36" s="288"/>
      <c r="I36" s="288"/>
      <c r="J36" s="704"/>
      <c r="K36" s="741"/>
      <c r="L36" s="742"/>
      <c r="M36" s="742"/>
      <c r="N36" s="743"/>
      <c r="O36" s="708"/>
      <c r="P36" s="744"/>
      <c r="Q36" s="742"/>
      <c r="R36" s="710"/>
      <c r="S36" s="741"/>
      <c r="T36" s="742"/>
      <c r="U36" s="742"/>
      <c r="V36" s="711"/>
      <c r="W36" s="745"/>
      <c r="X36" s="210"/>
    </row>
    <row r="37" spans="2:25" s="39" customFormat="1" ht="9.9499999999999993" customHeight="1">
      <c r="B37" s="565"/>
      <c r="C37" s="285"/>
      <c r="D37" s="257"/>
      <c r="E37" s="286"/>
      <c r="F37" s="287"/>
      <c r="G37" s="288"/>
      <c r="H37" s="288"/>
      <c r="I37" s="288"/>
      <c r="J37" s="746"/>
      <c r="K37" s="741"/>
      <c r="L37" s="742"/>
      <c r="M37" s="742"/>
      <c r="N37" s="743"/>
      <c r="O37" s="708"/>
      <c r="P37" s="744"/>
      <c r="Q37" s="742"/>
      <c r="R37" s="710"/>
      <c r="S37" s="741"/>
      <c r="T37" s="742"/>
      <c r="U37" s="742"/>
      <c r="V37" s="711"/>
      <c r="W37" s="745"/>
      <c r="X37" s="210"/>
    </row>
    <row r="38" spans="2:25" s="19" customFormat="1" ht="21.95" customHeight="1">
      <c r="B38" s="565"/>
      <c r="C38" s="1113" t="s">
        <v>165</v>
      </c>
      <c r="D38" s="257"/>
      <c r="E38" s="265"/>
      <c r="F38" s="290" t="s">
        <v>31</v>
      </c>
      <c r="G38" s="289">
        <v>43435</v>
      </c>
      <c r="H38" s="259">
        <v>43800</v>
      </c>
      <c r="I38" s="260">
        <v>44166</v>
      </c>
      <c r="J38" s="746"/>
      <c r="K38" s="705" t="s">
        <v>31</v>
      </c>
      <c r="L38" s="883">
        <v>44409</v>
      </c>
      <c r="M38" s="883">
        <v>44440</v>
      </c>
      <c r="N38" s="884">
        <v>44470</v>
      </c>
      <c r="O38" s="708"/>
      <c r="P38" s="705" t="s">
        <v>31</v>
      </c>
      <c r="Q38" s="709">
        <v>44501</v>
      </c>
      <c r="R38" s="710"/>
      <c r="S38" s="705" t="s">
        <v>31</v>
      </c>
      <c r="T38" s="709" t="s">
        <v>7</v>
      </c>
      <c r="U38" s="709" t="s">
        <v>226</v>
      </c>
      <c r="V38" s="711"/>
      <c r="W38" s="709" t="s">
        <v>163</v>
      </c>
      <c r="X38" s="210"/>
      <c r="Y38" s="585"/>
    </row>
    <row r="39" spans="2:25" s="18" customFormat="1" ht="39.950000000000003" customHeight="1">
      <c r="B39" s="564"/>
      <c r="C39" s="1115"/>
      <c r="D39" s="257"/>
      <c r="E39" s="283" t="s">
        <v>105</v>
      </c>
      <c r="F39" s="284" t="s">
        <v>210</v>
      </c>
      <c r="G39" s="1058">
        <v>0.49290882778581779</v>
      </c>
      <c r="H39" s="1059">
        <v>0.53082590151221409</v>
      </c>
      <c r="I39" s="1060">
        <v>0.36629758286293224</v>
      </c>
      <c r="J39" s="704"/>
      <c r="K39" s="863" t="s">
        <v>39</v>
      </c>
      <c r="L39" s="1061">
        <v>2.7514260439862159E-2</v>
      </c>
      <c r="M39" s="1062">
        <v>3.014200188016436E-2</v>
      </c>
      <c r="N39" s="1063">
        <v>3.160392311313065E-2</v>
      </c>
      <c r="O39" s="708"/>
      <c r="P39" s="737" t="s">
        <v>39</v>
      </c>
      <c r="Q39" s="1064">
        <v>2.8279837230307799E-2</v>
      </c>
      <c r="R39" s="710"/>
      <c r="S39" s="736" t="s">
        <v>40</v>
      </c>
      <c r="T39" s="1064">
        <v>0.51659731091975325</v>
      </c>
      <c r="U39" s="1064">
        <v>0.4622738949654388</v>
      </c>
      <c r="V39" s="710"/>
      <c r="W39" s="738">
        <v>44501</v>
      </c>
      <c r="X39" s="209"/>
    </row>
    <row r="40" spans="2:25" s="16" customFormat="1" ht="9.9499999999999993" customHeight="1">
      <c r="B40" s="562"/>
      <c r="C40" s="278"/>
      <c r="D40" s="279"/>
      <c r="E40" s="280"/>
      <c r="F40" s="281"/>
      <c r="G40" s="281"/>
      <c r="H40" s="281"/>
      <c r="I40" s="281"/>
      <c r="J40" s="730"/>
      <c r="K40" s="730"/>
      <c r="L40" s="730"/>
      <c r="M40" s="730"/>
      <c r="N40" s="731"/>
      <c r="O40" s="732"/>
      <c r="P40" s="731"/>
      <c r="Q40" s="733"/>
      <c r="R40" s="734"/>
      <c r="S40" s="730"/>
      <c r="T40" s="730"/>
      <c r="U40" s="730"/>
      <c r="V40" s="735"/>
      <c r="W40" s="730"/>
      <c r="X40" s="225"/>
    </row>
    <row r="41" spans="2:25" s="16" customFormat="1" ht="9.9499999999999993" customHeight="1">
      <c r="B41" s="562"/>
      <c r="C41" s="278"/>
      <c r="D41" s="279"/>
      <c r="E41" s="280"/>
      <c r="F41" s="281"/>
      <c r="G41" s="281"/>
      <c r="H41" s="281"/>
      <c r="I41" s="281"/>
      <c r="J41" s="730"/>
      <c r="K41" s="730"/>
      <c r="L41" s="730"/>
      <c r="M41" s="730"/>
      <c r="N41" s="731"/>
      <c r="O41" s="732"/>
      <c r="P41" s="731"/>
      <c r="Q41" s="733"/>
      <c r="R41" s="734"/>
      <c r="S41" s="730"/>
      <c r="T41" s="730"/>
      <c r="U41" s="730"/>
      <c r="V41" s="735"/>
      <c r="W41" s="730"/>
      <c r="X41" s="225"/>
    </row>
    <row r="42" spans="2:25" s="16" customFormat="1" ht="9.9499999999999993" customHeight="1">
      <c r="B42" s="562"/>
      <c r="C42" s="278"/>
      <c r="D42" s="279"/>
      <c r="E42" s="280"/>
      <c r="F42" s="281"/>
      <c r="G42" s="281"/>
      <c r="H42" s="281"/>
      <c r="I42" s="281"/>
      <c r="J42" s="730"/>
      <c r="K42" s="730"/>
      <c r="L42" s="730"/>
      <c r="M42" s="730"/>
      <c r="N42" s="731"/>
      <c r="O42" s="732"/>
      <c r="P42" s="731"/>
      <c r="Q42" s="733"/>
      <c r="R42" s="734"/>
      <c r="S42" s="730"/>
      <c r="T42" s="730"/>
      <c r="U42" s="730"/>
      <c r="V42" s="735"/>
      <c r="W42" s="730"/>
      <c r="X42" s="225"/>
    </row>
    <row r="43" spans="2:25" s="17" customFormat="1" ht="21.95" customHeight="1">
      <c r="B43" s="563"/>
      <c r="C43" s="1108" t="s">
        <v>94</v>
      </c>
      <c r="D43" s="262"/>
      <c r="E43" s="265"/>
      <c r="F43" s="290" t="s">
        <v>31</v>
      </c>
      <c r="G43" s="267">
        <v>43435</v>
      </c>
      <c r="H43" s="268">
        <v>43800</v>
      </c>
      <c r="I43" s="269">
        <v>44166</v>
      </c>
      <c r="J43" s="704"/>
      <c r="K43" s="705" t="s">
        <v>31</v>
      </c>
      <c r="L43" s="706">
        <v>44348</v>
      </c>
      <c r="M43" s="706">
        <v>44378</v>
      </c>
      <c r="N43" s="707">
        <v>44409</v>
      </c>
      <c r="O43" s="708"/>
      <c r="P43" s="705" t="s">
        <v>31</v>
      </c>
      <c r="Q43" s="709">
        <v>44440</v>
      </c>
      <c r="R43" s="710"/>
      <c r="S43" s="705" t="s">
        <v>31</v>
      </c>
      <c r="T43" s="747" t="s">
        <v>7</v>
      </c>
      <c r="U43" s="709" t="s">
        <v>6</v>
      </c>
      <c r="V43" s="710"/>
      <c r="W43" s="709" t="s">
        <v>163</v>
      </c>
      <c r="X43" s="208"/>
    </row>
    <row r="44" spans="2:25" s="18" customFormat="1" ht="20.100000000000001" customHeight="1">
      <c r="B44" s="564"/>
      <c r="C44" s="1109"/>
      <c r="D44" s="262"/>
      <c r="E44" s="1131" t="s">
        <v>47</v>
      </c>
      <c r="F44" s="1108" t="s">
        <v>211</v>
      </c>
      <c r="G44" s="536">
        <v>22226.297114459998</v>
      </c>
      <c r="H44" s="537">
        <v>24527.200000000001</v>
      </c>
      <c r="I44" s="538">
        <v>22047.4</v>
      </c>
      <c r="J44" s="704"/>
      <c r="K44" s="1108" t="s">
        <v>211</v>
      </c>
      <c r="L44" s="964">
        <v>8865.73213029</v>
      </c>
      <c r="M44" s="964">
        <v>10541.428900720006</v>
      </c>
      <c r="N44" s="965">
        <v>12106.581997120004</v>
      </c>
      <c r="O44" s="708"/>
      <c r="P44" s="1116" t="s">
        <v>42</v>
      </c>
      <c r="Q44" s="1135">
        <v>13779.37225776</v>
      </c>
      <c r="R44" s="710"/>
      <c r="S44" s="1116" t="s">
        <v>40</v>
      </c>
      <c r="T44" s="1118" t="s">
        <v>137</v>
      </c>
      <c r="U44" s="1118">
        <v>0.58661177588137903</v>
      </c>
      <c r="V44" s="710"/>
      <c r="W44" s="1169">
        <v>44440</v>
      </c>
      <c r="X44" s="209"/>
    </row>
    <row r="45" spans="2:25" s="19" customFormat="1" ht="20.100000000000001" customHeight="1">
      <c r="B45" s="565"/>
      <c r="C45" s="1109"/>
      <c r="D45" s="262"/>
      <c r="E45" s="1124"/>
      <c r="F45" s="1110"/>
      <c r="G45" s="1022">
        <v>-5.2002185262230993E-3</v>
      </c>
      <c r="H45" s="527">
        <v>0.10352164706927636</v>
      </c>
      <c r="I45" s="528">
        <v>-0.10110408036791807</v>
      </c>
      <c r="J45" s="704"/>
      <c r="K45" s="1110"/>
      <c r="L45" s="953">
        <v>0.57399999999999995</v>
      </c>
      <c r="M45" s="953">
        <v>0.58035725669038196</v>
      </c>
      <c r="N45" s="954">
        <v>0.57332986436526701</v>
      </c>
      <c r="O45" s="708"/>
      <c r="P45" s="1117"/>
      <c r="Q45" s="1136"/>
      <c r="R45" s="710"/>
      <c r="S45" s="1117"/>
      <c r="T45" s="1119"/>
      <c r="U45" s="1119"/>
      <c r="V45" s="710"/>
      <c r="W45" s="1170"/>
      <c r="X45" s="210"/>
    </row>
    <row r="46" spans="2:25" s="18" customFormat="1" ht="20.100000000000001" customHeight="1">
      <c r="B46" s="564"/>
      <c r="C46" s="1109"/>
      <c r="D46" s="262"/>
      <c r="E46" s="1131" t="s">
        <v>48</v>
      </c>
      <c r="F46" s="1108" t="s">
        <v>211</v>
      </c>
      <c r="G46" s="536">
        <v>5513.9489687400001</v>
      </c>
      <c r="H46" s="537">
        <v>3730.16371411</v>
      </c>
      <c r="I46" s="538">
        <v>3886.7429783500011</v>
      </c>
      <c r="J46" s="704"/>
      <c r="K46" s="1108" t="s">
        <v>211</v>
      </c>
      <c r="L46" s="964">
        <v>2889.53403002</v>
      </c>
      <c r="M46" s="964">
        <v>3399.9700177200002</v>
      </c>
      <c r="N46" s="965">
        <v>3969.2966492399928</v>
      </c>
      <c r="O46" s="708"/>
      <c r="P46" s="1098" t="s">
        <v>42</v>
      </c>
      <c r="Q46" s="1135">
        <v>4495.8575446699897</v>
      </c>
      <c r="R46" s="710"/>
      <c r="S46" s="1116" t="s">
        <v>40</v>
      </c>
      <c r="T46" s="1118">
        <v>0.23508692990410399</v>
      </c>
      <c r="U46" s="1118">
        <v>0.496045837300847</v>
      </c>
      <c r="V46" s="710"/>
      <c r="W46" s="1170"/>
      <c r="X46" s="209"/>
    </row>
    <row r="47" spans="2:25" s="19" customFormat="1" ht="20.100000000000001" customHeight="1">
      <c r="B47" s="565"/>
      <c r="C47" s="1110"/>
      <c r="D47" s="262"/>
      <c r="E47" s="1124"/>
      <c r="F47" s="1110"/>
      <c r="G47" s="1022">
        <v>0.37970941258265301</v>
      </c>
      <c r="H47" s="527">
        <v>-0.3235041283012845</v>
      </c>
      <c r="I47" s="528">
        <v>4.197651262536084E-2</v>
      </c>
      <c r="J47" s="704"/>
      <c r="K47" s="1110"/>
      <c r="L47" s="953">
        <v>0.52500000000000002</v>
      </c>
      <c r="M47" s="953">
        <v>0.50961687697264002</v>
      </c>
      <c r="N47" s="954">
        <v>0.539187938872004</v>
      </c>
      <c r="O47" s="708"/>
      <c r="P47" s="1099"/>
      <c r="Q47" s="1136"/>
      <c r="R47" s="710"/>
      <c r="S47" s="1117"/>
      <c r="T47" s="1119"/>
      <c r="U47" s="1119"/>
      <c r="V47" s="710"/>
      <c r="W47" s="1171"/>
      <c r="X47" s="210"/>
    </row>
    <row r="48" spans="2:25" s="16" customFormat="1" ht="14.25">
      <c r="B48" s="562"/>
      <c r="C48" s="278"/>
      <c r="D48" s="279"/>
      <c r="E48" s="280"/>
      <c r="F48" s="281"/>
      <c r="G48" s="281"/>
      <c r="H48" s="281"/>
      <c r="I48" s="281"/>
      <c r="J48" s="730"/>
      <c r="K48" s="730"/>
      <c r="L48" s="730"/>
      <c r="M48" s="730"/>
      <c r="N48" s="748"/>
      <c r="O48" s="732"/>
      <c r="P48" s="731"/>
      <c r="Q48" s="730"/>
      <c r="R48" s="734"/>
      <c r="S48" s="730"/>
      <c r="T48" s="730"/>
      <c r="U48" s="730"/>
      <c r="V48" s="735"/>
      <c r="W48" s="730"/>
      <c r="X48" s="225"/>
    </row>
    <row r="49" spans="1:24" s="17" customFormat="1" ht="21.95" customHeight="1">
      <c r="B49" s="563"/>
      <c r="C49" s="1139" t="s">
        <v>97</v>
      </c>
      <c r="D49" s="257"/>
      <c r="E49" s="291"/>
      <c r="F49" s="292" t="s">
        <v>31</v>
      </c>
      <c r="G49" s="267">
        <v>43435</v>
      </c>
      <c r="H49" s="268">
        <v>43657</v>
      </c>
      <c r="I49" s="269">
        <v>44166</v>
      </c>
      <c r="J49" s="746"/>
      <c r="K49" s="705" t="s">
        <v>31</v>
      </c>
      <c r="L49" s="706">
        <v>44348</v>
      </c>
      <c r="M49" s="706">
        <v>44378</v>
      </c>
      <c r="N49" s="707">
        <v>44409</v>
      </c>
      <c r="O49" s="708"/>
      <c r="P49" s="705" t="s">
        <v>31</v>
      </c>
      <c r="Q49" s="709">
        <v>44440</v>
      </c>
      <c r="R49" s="710"/>
      <c r="S49" s="705" t="s">
        <v>31</v>
      </c>
      <c r="T49" s="709" t="s">
        <v>7</v>
      </c>
      <c r="U49" s="709" t="s">
        <v>6</v>
      </c>
      <c r="V49" s="711"/>
      <c r="W49" s="709" t="s">
        <v>163</v>
      </c>
      <c r="X49" s="208"/>
    </row>
    <row r="50" spans="1:24" s="18" customFormat="1" ht="39.950000000000003" customHeight="1" thickBot="1">
      <c r="B50" s="564"/>
      <c r="C50" s="1140"/>
      <c r="D50" s="257"/>
      <c r="E50" s="293" t="s">
        <v>168</v>
      </c>
      <c r="F50" s="294" t="s">
        <v>205</v>
      </c>
      <c r="G50" s="1058">
        <v>1.6384952526023566E-2</v>
      </c>
      <c r="H50" s="1059">
        <v>-4.6315415055990017E-2</v>
      </c>
      <c r="I50" s="1060">
        <v>-3.3971947825968463E-2</v>
      </c>
      <c r="J50" s="704"/>
      <c r="K50" s="737" t="s">
        <v>203</v>
      </c>
      <c r="L50" s="1020">
        <v>0.11302225819107781</v>
      </c>
      <c r="M50" s="1020">
        <v>3.5256894538518768E-2</v>
      </c>
      <c r="N50" s="1071">
        <v>6.9729066000026485E-2</v>
      </c>
      <c r="O50" s="708"/>
      <c r="P50" s="737" t="s">
        <v>39</v>
      </c>
      <c r="Q50" s="1072">
        <v>-0.1040990827213516</v>
      </c>
      <c r="R50" s="710"/>
      <c r="S50" s="749" t="s">
        <v>40</v>
      </c>
      <c r="T50" s="1073">
        <v>4.3372336238444609E-2</v>
      </c>
      <c r="U50" s="1063">
        <v>7.1066471438008483E-2</v>
      </c>
      <c r="V50" s="710"/>
      <c r="W50" s="738">
        <v>44440</v>
      </c>
      <c r="X50" s="209"/>
    </row>
    <row r="51" spans="1:24" s="19" customFormat="1" ht="21.95" customHeight="1" thickTop="1">
      <c r="B51" s="565"/>
      <c r="C51" s="1140"/>
      <c r="D51" s="257"/>
      <c r="E51" s="265"/>
      <c r="F51" s="290" t="s">
        <v>31</v>
      </c>
      <c r="G51" s="577">
        <v>2018</v>
      </c>
      <c r="H51" s="578">
        <v>2019</v>
      </c>
      <c r="I51" s="579">
        <v>2020</v>
      </c>
      <c r="J51" s="746"/>
      <c r="K51" s="705" t="s">
        <v>31</v>
      </c>
      <c r="L51" s="883">
        <v>44378</v>
      </c>
      <c r="M51" s="883">
        <v>44409</v>
      </c>
      <c r="N51" s="884">
        <v>44440</v>
      </c>
      <c r="O51" s="708"/>
      <c r="P51" s="705" t="s">
        <v>31</v>
      </c>
      <c r="Q51" s="908">
        <v>44470</v>
      </c>
      <c r="R51" s="710"/>
      <c r="S51" s="705" t="s">
        <v>31</v>
      </c>
      <c r="T51" s="709" t="s">
        <v>7</v>
      </c>
      <c r="U51" s="709" t="s">
        <v>6</v>
      </c>
      <c r="V51" s="711"/>
      <c r="W51" s="709" t="s">
        <v>163</v>
      </c>
      <c r="X51" s="210"/>
    </row>
    <row r="52" spans="1:24" s="815" customFormat="1" ht="24.95" customHeight="1">
      <c r="A52" s="19"/>
      <c r="B52" s="565"/>
      <c r="C52" s="1140"/>
      <c r="D52" s="257"/>
      <c r="E52" s="702" t="s">
        <v>50</v>
      </c>
      <c r="F52" s="347"/>
      <c r="G52" s="580"/>
      <c r="H52" s="274"/>
      <c r="I52" s="275"/>
      <c r="J52" s="704"/>
      <c r="K52" s="795"/>
      <c r="L52" s="909"/>
      <c r="M52" s="894"/>
      <c r="N52" s="895"/>
      <c r="O52" s="708"/>
      <c r="P52" s="795"/>
      <c r="Q52" s="792"/>
      <c r="R52" s="710"/>
      <c r="S52" s="854"/>
      <c r="T52" s="858"/>
      <c r="U52" s="792"/>
      <c r="V52" s="710"/>
      <c r="W52" s="1169">
        <v>44470</v>
      </c>
      <c r="X52" s="213"/>
    </row>
    <row r="53" spans="1:24" s="69" customFormat="1" ht="14.25">
      <c r="A53" s="39"/>
      <c r="B53" s="565"/>
      <c r="C53" s="1140"/>
      <c r="D53" s="279"/>
      <c r="E53" s="793" t="s">
        <v>186</v>
      </c>
      <c r="F53" s="575"/>
      <c r="G53" s="581"/>
      <c r="H53" s="369"/>
      <c r="I53" s="392"/>
      <c r="J53" s="729"/>
      <c r="K53" s="796"/>
      <c r="L53" s="923"/>
      <c r="M53" s="922"/>
      <c r="N53" s="924"/>
      <c r="O53" s="732"/>
      <c r="P53" s="798"/>
      <c r="Q53" s="985"/>
      <c r="R53" s="734"/>
      <c r="S53" s="1103" t="s">
        <v>40</v>
      </c>
      <c r="T53" s="801"/>
      <c r="U53" s="801"/>
      <c r="V53" s="734"/>
      <c r="W53" s="1170"/>
      <c r="X53" s="213"/>
    </row>
    <row r="54" spans="1:24" s="69" customFormat="1" ht="14.25">
      <c r="A54" s="39"/>
      <c r="B54" s="565"/>
      <c r="C54" s="1140"/>
      <c r="D54" s="279"/>
      <c r="E54" s="1142" t="s">
        <v>54</v>
      </c>
      <c r="F54" s="575" t="s">
        <v>224</v>
      </c>
      <c r="G54" s="967">
        <v>849812</v>
      </c>
      <c r="H54" s="393">
        <v>906773</v>
      </c>
      <c r="I54" s="968">
        <v>238485</v>
      </c>
      <c r="J54" s="729"/>
      <c r="K54" s="575" t="s">
        <v>224</v>
      </c>
      <c r="L54" s="967">
        <v>45615</v>
      </c>
      <c r="M54" s="393">
        <v>44028</v>
      </c>
      <c r="N54" s="968">
        <v>54947</v>
      </c>
      <c r="O54" s="732"/>
      <c r="P54" s="575" t="s">
        <v>224</v>
      </c>
      <c r="Q54" s="391">
        <v>65333</v>
      </c>
      <c r="R54" s="734"/>
      <c r="S54" s="1103"/>
      <c r="T54" s="801"/>
      <c r="U54" s="801"/>
      <c r="V54" s="734"/>
      <c r="W54" s="1170"/>
      <c r="X54" s="213"/>
    </row>
    <row r="55" spans="1:24" s="69" customFormat="1" ht="14.25">
      <c r="A55" s="39"/>
      <c r="B55" s="565"/>
      <c r="C55" s="1140"/>
      <c r="D55" s="279"/>
      <c r="E55" s="1142"/>
      <c r="F55" s="576" t="s">
        <v>205</v>
      </c>
      <c r="G55" s="1021">
        <v>-6.6514053719171629E-2</v>
      </c>
      <c r="H55" s="288">
        <v>6.7027766141217082E-2</v>
      </c>
      <c r="I55" s="526">
        <v>-0.73699591849338253</v>
      </c>
      <c r="J55" s="729"/>
      <c r="K55" s="576" t="s">
        <v>39</v>
      </c>
      <c r="L55" s="1021">
        <v>1.3320552147239262</v>
      </c>
      <c r="M55" s="288">
        <v>-3.4791187109503463E-2</v>
      </c>
      <c r="N55" s="526">
        <v>0.24800127191787036</v>
      </c>
      <c r="O55" s="732"/>
      <c r="P55" s="576" t="s">
        <v>39</v>
      </c>
      <c r="Q55" s="1017">
        <v>0.18901850874479043</v>
      </c>
      <c r="R55" s="734"/>
      <c r="S55" s="1103"/>
      <c r="T55" s="885" t="s">
        <v>137</v>
      </c>
      <c r="U55" s="885" t="s">
        <v>137</v>
      </c>
      <c r="V55" s="734"/>
      <c r="W55" s="1170"/>
      <c r="X55" s="213"/>
    </row>
    <row r="56" spans="1:24" s="69" customFormat="1" ht="14.25">
      <c r="A56" s="39"/>
      <c r="B56" s="565"/>
      <c r="C56" s="1140"/>
      <c r="D56" s="279"/>
      <c r="E56" s="1142" t="s">
        <v>55</v>
      </c>
      <c r="F56" s="575" t="s">
        <v>224</v>
      </c>
      <c r="G56" s="967">
        <v>293311</v>
      </c>
      <c r="H56" s="393">
        <v>267847</v>
      </c>
      <c r="I56" s="968">
        <v>83849</v>
      </c>
      <c r="J56" s="729"/>
      <c r="K56" s="575" t="s">
        <v>224</v>
      </c>
      <c r="L56" s="967">
        <v>9386</v>
      </c>
      <c r="M56" s="393">
        <v>9726</v>
      </c>
      <c r="N56" s="975">
        <v>10307</v>
      </c>
      <c r="O56" s="732"/>
      <c r="P56" s="575" t="s">
        <v>224</v>
      </c>
      <c r="Q56" s="391">
        <v>13870</v>
      </c>
      <c r="R56" s="734"/>
      <c r="S56" s="1103"/>
      <c r="T56" s="801"/>
      <c r="U56" s="801"/>
      <c r="V56" s="734"/>
      <c r="W56" s="1170"/>
      <c r="X56" s="213"/>
    </row>
    <row r="57" spans="1:24" s="69" customFormat="1" ht="14.25">
      <c r="A57" s="39"/>
      <c r="B57" s="565"/>
      <c r="C57" s="1140"/>
      <c r="D57" s="279"/>
      <c r="E57" s="1142"/>
      <c r="F57" s="576" t="s">
        <v>205</v>
      </c>
      <c r="G57" s="1021">
        <v>0.10616608839945685</v>
      </c>
      <c r="H57" s="288">
        <v>-8.6815700740851875E-2</v>
      </c>
      <c r="I57" s="526">
        <v>-0.68695187924449408</v>
      </c>
      <c r="J57" s="729"/>
      <c r="K57" s="576" t="s">
        <v>39</v>
      </c>
      <c r="L57" s="1021">
        <v>1.5722115648122772</v>
      </c>
      <c r="M57" s="288">
        <v>3.6224163647986307E-2</v>
      </c>
      <c r="N57" s="526">
        <v>5.9736787990952056E-2</v>
      </c>
      <c r="O57" s="732"/>
      <c r="P57" s="576" t="s">
        <v>39</v>
      </c>
      <c r="Q57" s="1017">
        <v>0.34568739691471806</v>
      </c>
      <c r="R57" s="734"/>
      <c r="S57" s="1103"/>
      <c r="T57" s="885" t="s">
        <v>137</v>
      </c>
      <c r="U57" s="885" t="s">
        <v>137</v>
      </c>
      <c r="V57" s="734"/>
      <c r="W57" s="1170"/>
      <c r="X57" s="213"/>
    </row>
    <row r="58" spans="1:24" s="69" customFormat="1" ht="14.25">
      <c r="A58" s="39"/>
      <c r="B58" s="565"/>
      <c r="C58" s="1140"/>
      <c r="D58" s="279"/>
      <c r="E58" s="1142" t="s">
        <v>56</v>
      </c>
      <c r="F58" s="575" t="s">
        <v>224</v>
      </c>
      <c r="G58" s="967">
        <v>168948</v>
      </c>
      <c r="H58" s="393">
        <v>94889</v>
      </c>
      <c r="I58" s="968">
        <v>13511</v>
      </c>
      <c r="J58" s="729"/>
      <c r="K58" s="575" t="s">
        <v>224</v>
      </c>
      <c r="L58" s="967">
        <v>1275</v>
      </c>
      <c r="M58" s="393">
        <v>1362</v>
      </c>
      <c r="N58" s="975">
        <v>673</v>
      </c>
      <c r="O58" s="732"/>
      <c r="P58" s="575" t="s">
        <v>224</v>
      </c>
      <c r="Q58" s="391">
        <v>2186</v>
      </c>
      <c r="R58" s="734"/>
      <c r="S58" s="1103"/>
      <c r="T58" s="802"/>
      <c r="U58" s="802"/>
      <c r="V58" s="734"/>
      <c r="W58" s="1170"/>
      <c r="X58" s="213"/>
    </row>
    <row r="59" spans="1:24" s="69" customFormat="1" ht="14.25">
      <c r="A59" s="39"/>
      <c r="B59" s="565"/>
      <c r="C59" s="1140"/>
      <c r="D59" s="279"/>
      <c r="E59" s="1142"/>
      <c r="F59" s="576" t="s">
        <v>205</v>
      </c>
      <c r="G59" s="1021">
        <v>0.99445159310108733</v>
      </c>
      <c r="H59" s="288">
        <v>-0.43835381300755261</v>
      </c>
      <c r="I59" s="526">
        <v>-0.85761257890798726</v>
      </c>
      <c r="J59" s="729"/>
      <c r="K59" s="576" t="s">
        <v>39</v>
      </c>
      <c r="L59" s="1021">
        <v>0.75137362637362637</v>
      </c>
      <c r="M59" s="288">
        <v>6.823529411764695E-2</v>
      </c>
      <c r="N59" s="526">
        <v>-0.50587371512481649</v>
      </c>
      <c r="O59" s="732"/>
      <c r="P59" s="576" t="s">
        <v>39</v>
      </c>
      <c r="Q59" s="1017">
        <v>2.2481426448736999</v>
      </c>
      <c r="R59" s="734"/>
      <c r="S59" s="1103"/>
      <c r="T59" s="860" t="s">
        <v>137</v>
      </c>
      <c r="U59" s="860" t="s">
        <v>137</v>
      </c>
      <c r="V59" s="734"/>
      <c r="W59" s="1170"/>
      <c r="X59" s="213"/>
    </row>
    <row r="60" spans="1:24" s="69" customFormat="1" ht="34.5" customHeight="1">
      <c r="A60" s="39"/>
      <c r="B60" s="565"/>
      <c r="C60" s="1140"/>
      <c r="D60" s="279"/>
      <c r="E60" s="794"/>
      <c r="F60" s="576"/>
      <c r="G60" s="1021"/>
      <c r="H60" s="288"/>
      <c r="I60" s="526"/>
      <c r="J60" s="729"/>
      <c r="K60" s="576"/>
      <c r="L60" s="1021"/>
      <c r="M60" s="288"/>
      <c r="N60" s="526"/>
      <c r="O60" s="732"/>
      <c r="P60" s="576"/>
      <c r="Q60" s="1017"/>
      <c r="R60" s="734"/>
      <c r="S60" s="856"/>
      <c r="T60" s="860"/>
      <c r="U60" s="860"/>
      <c r="V60" s="734"/>
      <c r="W60" s="1170"/>
      <c r="X60" s="213"/>
    </row>
    <row r="61" spans="1:24" s="69" customFormat="1" ht="14.25">
      <c r="A61" s="39"/>
      <c r="B61" s="565"/>
      <c r="C61" s="1140"/>
      <c r="D61" s="257"/>
      <c r="E61" s="793" t="s">
        <v>187</v>
      </c>
      <c r="F61" s="575"/>
      <c r="G61" s="967"/>
      <c r="H61" s="393"/>
      <c r="I61" s="968"/>
      <c r="J61" s="704"/>
      <c r="K61" s="796"/>
      <c r="L61" s="976"/>
      <c r="M61" s="977"/>
      <c r="N61" s="978"/>
      <c r="O61" s="708"/>
      <c r="P61" s="797"/>
      <c r="Q61" s="985"/>
      <c r="R61" s="710"/>
      <c r="S61" s="1103" t="s">
        <v>40</v>
      </c>
      <c r="T61" s="801"/>
      <c r="U61" s="801"/>
      <c r="V61" s="710"/>
      <c r="W61" s="1170"/>
      <c r="X61" s="213"/>
    </row>
    <row r="62" spans="1:24" s="69" customFormat="1" ht="20.100000000000001" customHeight="1">
      <c r="A62" s="39"/>
      <c r="B62" s="565"/>
      <c r="C62" s="1140"/>
      <c r="D62" s="257"/>
      <c r="E62" s="572" t="s">
        <v>54</v>
      </c>
      <c r="F62" s="575" t="s">
        <v>225</v>
      </c>
      <c r="G62" s="967">
        <v>499036</v>
      </c>
      <c r="H62" s="393">
        <v>536702</v>
      </c>
      <c r="I62" s="968">
        <v>122968</v>
      </c>
      <c r="J62" s="704"/>
      <c r="K62" s="575" t="s">
        <v>225</v>
      </c>
      <c r="L62" s="967">
        <v>25571</v>
      </c>
      <c r="M62" s="393">
        <v>24686</v>
      </c>
      <c r="N62" s="975">
        <v>28405</v>
      </c>
      <c r="O62" s="708"/>
      <c r="P62" s="575" t="s">
        <v>225</v>
      </c>
      <c r="Q62" s="391">
        <v>33299</v>
      </c>
      <c r="R62" s="710"/>
      <c r="S62" s="1103"/>
      <c r="T62" s="885" t="s">
        <v>137</v>
      </c>
      <c r="U62" s="885" t="s">
        <v>137</v>
      </c>
      <c r="V62" s="710"/>
      <c r="W62" s="1170"/>
      <c r="X62" s="213"/>
    </row>
    <row r="63" spans="1:24" s="69" customFormat="1" ht="14.25">
      <c r="A63" s="39"/>
      <c r="B63" s="565"/>
      <c r="C63" s="1140"/>
      <c r="D63" s="257"/>
      <c r="E63" s="572"/>
      <c r="F63" s="576" t="s">
        <v>205</v>
      </c>
      <c r="G63" s="1021">
        <v>-0.16438074028181282</v>
      </c>
      <c r="H63" s="288">
        <v>7.5477520659832154E-2</v>
      </c>
      <c r="I63" s="526">
        <v>-0.77088216552202149</v>
      </c>
      <c r="J63" s="704"/>
      <c r="K63" s="576" t="s">
        <v>39</v>
      </c>
      <c r="L63" s="1021">
        <v>1.7351588405177023</v>
      </c>
      <c r="M63" s="288">
        <v>-3.4609518595283717E-2</v>
      </c>
      <c r="N63" s="829">
        <v>0.15065219152556097</v>
      </c>
      <c r="O63" s="708"/>
      <c r="P63" s="576" t="s">
        <v>39</v>
      </c>
      <c r="Q63" s="1017">
        <v>0.17229361027988022</v>
      </c>
      <c r="R63" s="710"/>
      <c r="S63" s="1103"/>
      <c r="T63" s="801"/>
      <c r="U63" s="801"/>
      <c r="V63" s="710"/>
      <c r="W63" s="1170"/>
      <c r="X63" s="213"/>
    </row>
    <row r="64" spans="1:24" s="69" customFormat="1" ht="14.25">
      <c r="A64" s="39"/>
      <c r="B64" s="565"/>
      <c r="C64" s="1140"/>
      <c r="D64" s="257"/>
      <c r="E64" s="572" t="s">
        <v>55</v>
      </c>
      <c r="F64" s="575" t="s">
        <v>225</v>
      </c>
      <c r="G64" s="967">
        <v>169340</v>
      </c>
      <c r="H64" s="393">
        <v>146109</v>
      </c>
      <c r="I64" s="968">
        <v>43200</v>
      </c>
      <c r="J64" s="704"/>
      <c r="K64" s="575" t="s">
        <v>225</v>
      </c>
      <c r="L64" s="967">
        <v>5195</v>
      </c>
      <c r="M64" s="393">
        <v>5622</v>
      </c>
      <c r="N64" s="975">
        <v>5956</v>
      </c>
      <c r="O64" s="708"/>
      <c r="P64" s="575" t="s">
        <v>225</v>
      </c>
      <c r="Q64" s="391">
        <v>8161</v>
      </c>
      <c r="R64" s="710"/>
      <c r="S64" s="1103"/>
      <c r="T64" s="885" t="s">
        <v>137</v>
      </c>
      <c r="U64" s="885" t="s">
        <v>137</v>
      </c>
      <c r="V64" s="710"/>
      <c r="W64" s="1170"/>
      <c r="X64" s="213"/>
    </row>
    <row r="65" spans="1:27" s="69" customFormat="1" ht="14.25">
      <c r="A65" s="39"/>
      <c r="B65" s="565"/>
      <c r="C65" s="1140"/>
      <c r="D65" s="257"/>
      <c r="E65" s="572"/>
      <c r="F65" s="576" t="s">
        <v>205</v>
      </c>
      <c r="G65" s="1021">
        <v>-0.14113852146392925</v>
      </c>
      <c r="H65" s="288">
        <v>-0.13718554387622539</v>
      </c>
      <c r="I65" s="526">
        <v>-0.70433032872718315</v>
      </c>
      <c r="J65" s="704"/>
      <c r="K65" s="576" t="s">
        <v>39</v>
      </c>
      <c r="L65" s="1021">
        <v>1.3678213309024612</v>
      </c>
      <c r="M65" s="288">
        <v>8.2194417709335887E-2</v>
      </c>
      <c r="N65" s="829">
        <v>5.9409462824617565E-2</v>
      </c>
      <c r="O65" s="708"/>
      <c r="P65" s="576" t="s">
        <v>39</v>
      </c>
      <c r="Q65" s="1017">
        <v>0.37021490933512435</v>
      </c>
      <c r="R65" s="710"/>
      <c r="S65" s="1103"/>
      <c r="T65" s="801"/>
      <c r="U65" s="801"/>
      <c r="V65" s="710"/>
      <c r="W65" s="1170"/>
      <c r="X65" s="213"/>
    </row>
    <row r="66" spans="1:27" s="69" customFormat="1" ht="14.25">
      <c r="A66" s="39"/>
      <c r="B66" s="565"/>
      <c r="C66" s="1140"/>
      <c r="D66" s="257"/>
      <c r="E66" s="572" t="s">
        <v>56</v>
      </c>
      <c r="F66" s="575" t="s">
        <v>225</v>
      </c>
      <c r="G66" s="967">
        <v>93056</v>
      </c>
      <c r="H66" s="393">
        <v>56288</v>
      </c>
      <c r="I66" s="968">
        <v>8048</v>
      </c>
      <c r="J66" s="704"/>
      <c r="K66" s="575" t="s">
        <v>225</v>
      </c>
      <c r="L66" s="967">
        <v>674</v>
      </c>
      <c r="M66" s="393">
        <v>731</v>
      </c>
      <c r="N66" s="975">
        <v>415</v>
      </c>
      <c r="O66" s="708"/>
      <c r="P66" s="575" t="s">
        <v>225</v>
      </c>
      <c r="Q66" s="391">
        <v>1200</v>
      </c>
      <c r="R66" s="710"/>
      <c r="S66" s="1103"/>
      <c r="T66" s="860" t="s">
        <v>137</v>
      </c>
      <c r="U66" s="860" t="s">
        <v>137</v>
      </c>
      <c r="V66" s="710"/>
      <c r="W66" s="1170"/>
      <c r="X66" s="213"/>
    </row>
    <row r="67" spans="1:27" s="69" customFormat="1" ht="20.100000000000001" customHeight="1">
      <c r="A67" s="39"/>
      <c r="B67" s="565"/>
      <c r="C67" s="1140"/>
      <c r="D67" s="257"/>
      <c r="E67" s="572"/>
      <c r="F67" s="576" t="s">
        <v>205</v>
      </c>
      <c r="G67" s="1021">
        <v>0.30933854877516853</v>
      </c>
      <c r="H67" s="288">
        <v>-0.39511691884456668</v>
      </c>
      <c r="I67" s="526">
        <v>-0.85702103467879476</v>
      </c>
      <c r="J67" s="704"/>
      <c r="K67" s="576" t="s">
        <v>39</v>
      </c>
      <c r="L67" s="1021">
        <v>0.75520833333333326</v>
      </c>
      <c r="M67" s="288">
        <v>8.4569732937685549E-2</v>
      </c>
      <c r="N67" s="526">
        <v>-0.43228454172366626</v>
      </c>
      <c r="O67" s="708"/>
      <c r="P67" s="576" t="s">
        <v>39</v>
      </c>
      <c r="Q67" s="1017">
        <v>1.8915662650602409</v>
      </c>
      <c r="R67" s="710"/>
      <c r="S67" s="1103"/>
      <c r="T67" s="860"/>
      <c r="U67" s="860"/>
      <c r="V67" s="710"/>
      <c r="W67" s="1170"/>
      <c r="X67" s="213"/>
    </row>
    <row r="68" spans="1:27" s="69" customFormat="1" ht="20.100000000000001" customHeight="1">
      <c r="A68" s="39"/>
      <c r="B68" s="565"/>
      <c r="C68" s="1140"/>
      <c r="D68" s="257"/>
      <c r="E68" s="793" t="s">
        <v>188</v>
      </c>
      <c r="F68" s="576"/>
      <c r="G68" s="1021"/>
      <c r="H68" s="288"/>
      <c r="I68" s="526"/>
      <c r="J68" s="704"/>
      <c r="K68" s="921"/>
      <c r="L68" s="962"/>
      <c r="M68" s="742"/>
      <c r="N68" s="963"/>
      <c r="O68" s="708"/>
      <c r="P68" s="856"/>
      <c r="Q68" s="1074"/>
      <c r="R68" s="710"/>
      <c r="S68" s="856"/>
      <c r="T68" s="860"/>
      <c r="U68" s="860"/>
      <c r="V68" s="710"/>
      <c r="W68" s="1170"/>
      <c r="X68" s="213"/>
    </row>
    <row r="69" spans="1:27" s="69" customFormat="1" ht="14.25">
      <c r="A69" s="39"/>
      <c r="B69" s="565"/>
      <c r="C69" s="1140"/>
      <c r="D69" s="257"/>
      <c r="E69" s="572" t="s">
        <v>54</v>
      </c>
      <c r="F69" s="1143" t="s">
        <v>51</v>
      </c>
      <c r="G69" s="969">
        <v>1.7029072050914162</v>
      </c>
      <c r="H69" s="970">
        <v>1.6895278944367638</v>
      </c>
      <c r="I69" s="971">
        <v>1.9394070001951726</v>
      </c>
      <c r="J69" s="704"/>
      <c r="K69" s="1145" t="s">
        <v>51</v>
      </c>
      <c r="L69" s="979">
        <v>1.7838567126823355</v>
      </c>
      <c r="M69" s="980">
        <v>1.7835210240622215</v>
      </c>
      <c r="N69" s="981">
        <v>1.9344129554655871</v>
      </c>
      <c r="O69" s="799"/>
      <c r="P69" s="856"/>
      <c r="Q69" s="1075">
        <v>0.96201087119733319</v>
      </c>
      <c r="R69" s="710"/>
      <c r="S69" s="856"/>
      <c r="T69" s="860"/>
      <c r="U69" s="860"/>
      <c r="V69" s="710"/>
      <c r="W69" s="1170"/>
      <c r="X69" s="213"/>
    </row>
    <row r="70" spans="1:27" s="69" customFormat="1" ht="20.100000000000001" customHeight="1">
      <c r="A70" s="39"/>
      <c r="B70" s="565"/>
      <c r="C70" s="1140"/>
      <c r="D70" s="257"/>
      <c r="E70" s="572" t="s">
        <v>55</v>
      </c>
      <c r="F70" s="1143"/>
      <c r="G70" s="969">
        <v>1.7320833825439943</v>
      </c>
      <c r="H70" s="970">
        <v>1.8331998713289392</v>
      </c>
      <c r="I70" s="971">
        <v>1.940949074074074</v>
      </c>
      <c r="J70" s="704"/>
      <c r="K70" s="1145"/>
      <c r="L70" s="979">
        <v>1.8067372473532242</v>
      </c>
      <c r="M70" s="980">
        <v>1.7299893276414087</v>
      </c>
      <c r="N70" s="981">
        <v>1.7305238415043653</v>
      </c>
      <c r="O70" s="799"/>
      <c r="P70" s="856"/>
      <c r="Q70" s="1075">
        <f>+Q56/Q64</f>
        <v>1.6995466241882122</v>
      </c>
      <c r="R70" s="710"/>
      <c r="S70" s="856"/>
      <c r="T70" s="860"/>
      <c r="U70" s="860"/>
      <c r="V70" s="710"/>
      <c r="W70" s="1170"/>
      <c r="X70" s="213"/>
    </row>
    <row r="71" spans="1:27" s="69" customFormat="1" ht="20.100000000000001" customHeight="1">
      <c r="A71" s="39"/>
      <c r="B71" s="565"/>
      <c r="C71" s="1141"/>
      <c r="D71" s="257"/>
      <c r="E71" s="574" t="s">
        <v>56</v>
      </c>
      <c r="F71" s="1144"/>
      <c r="G71" s="972">
        <v>1.8155519257221457</v>
      </c>
      <c r="H71" s="973">
        <v>1.6857767197271176</v>
      </c>
      <c r="I71" s="974">
        <v>1.6788021868787277</v>
      </c>
      <c r="J71" s="704"/>
      <c r="K71" s="1146"/>
      <c r="L71" s="982">
        <f>+L58/L66</f>
        <v>1.8916913946587537</v>
      </c>
      <c r="M71" s="983">
        <f>+M58/M66</f>
        <v>1.8632010943912449</v>
      </c>
      <c r="N71" s="984">
        <f>+N58/N66</f>
        <v>1.6216867469879519</v>
      </c>
      <c r="O71" s="800"/>
      <c r="P71" s="855"/>
      <c r="Q71" s="1076">
        <f>+Q58/Q66</f>
        <v>1.8216666666666668</v>
      </c>
      <c r="R71" s="710"/>
      <c r="S71" s="855"/>
      <c r="T71" s="859"/>
      <c r="U71" s="859"/>
      <c r="V71" s="710"/>
      <c r="W71" s="1171"/>
      <c r="X71" s="213"/>
    </row>
    <row r="72" spans="1:27" s="19" customFormat="1" ht="9.9499999999999993" customHeight="1">
      <c r="B72" s="565"/>
      <c r="C72" s="287"/>
      <c r="D72" s="257"/>
      <c r="E72" s="295"/>
      <c r="F72" s="288"/>
      <c r="G72" s="288"/>
      <c r="H72" s="288"/>
      <c r="I72" s="288"/>
      <c r="J72" s="704"/>
      <c r="K72" s="742"/>
      <c r="L72" s="742"/>
      <c r="M72" s="742"/>
      <c r="N72" s="743"/>
      <c r="O72" s="708"/>
      <c r="P72" s="743"/>
      <c r="Q72" s="730"/>
      <c r="R72" s="710"/>
      <c r="S72" s="742"/>
      <c r="T72" s="730"/>
      <c r="U72" s="730"/>
      <c r="V72" s="711"/>
      <c r="W72" s="750"/>
      <c r="X72" s="210"/>
    </row>
    <row r="73" spans="1:27" s="19" customFormat="1" ht="9.9499999999999993" customHeight="1">
      <c r="B73" s="565"/>
      <c r="C73" s="353" t="s">
        <v>151</v>
      </c>
      <c r="D73" s="257"/>
      <c r="E73" s="295"/>
      <c r="F73" s="288"/>
      <c r="G73" s="288"/>
      <c r="H73" s="288"/>
      <c r="I73" s="288"/>
      <c r="J73" s="704"/>
      <c r="K73" s="742"/>
      <c r="L73" s="742"/>
      <c r="M73" s="742"/>
      <c r="N73" s="743"/>
      <c r="O73" s="708"/>
      <c r="P73" s="743"/>
      <c r="Q73" s="730"/>
      <c r="R73" s="710"/>
      <c r="S73" s="742"/>
      <c r="T73" s="730"/>
      <c r="U73" s="730"/>
      <c r="V73" s="711"/>
      <c r="W73" s="750"/>
      <c r="X73" s="210"/>
    </row>
    <row r="74" spans="1:27" s="19" customFormat="1" ht="9.9499999999999993" customHeight="1">
      <c r="B74" s="565"/>
      <c r="C74" s="287"/>
      <c r="D74" s="257"/>
      <c r="E74" s="295"/>
      <c r="F74" s="288"/>
      <c r="G74" s="288"/>
      <c r="H74" s="288"/>
      <c r="I74" s="288"/>
      <c r="J74" s="704"/>
      <c r="K74" s="742"/>
      <c r="L74" s="742"/>
      <c r="M74" s="742"/>
      <c r="N74" s="743"/>
      <c r="O74" s="708"/>
      <c r="P74" s="743"/>
      <c r="Q74" s="730"/>
      <c r="R74" s="710"/>
      <c r="S74" s="742"/>
      <c r="T74" s="730"/>
      <c r="U74" s="730"/>
      <c r="V74" s="711"/>
      <c r="W74" s="750"/>
      <c r="X74" s="210"/>
    </row>
    <row r="75" spans="1:27" s="19" customFormat="1" ht="21.95" customHeight="1">
      <c r="B75" s="565"/>
      <c r="C75" s="1105" t="s">
        <v>156</v>
      </c>
      <c r="D75" s="257"/>
      <c r="E75" s="573"/>
      <c r="F75" s="590" t="s">
        <v>31</v>
      </c>
      <c r="G75" s="582" t="s">
        <v>142</v>
      </c>
      <c r="H75" s="583" t="s">
        <v>157</v>
      </c>
      <c r="I75" s="584" t="s">
        <v>44</v>
      </c>
      <c r="J75" s="704"/>
      <c r="K75" s="751" t="s">
        <v>31</v>
      </c>
      <c r="L75" s="592" t="s">
        <v>45</v>
      </c>
      <c r="M75" s="292" t="s">
        <v>143</v>
      </c>
      <c r="N75" s="591" t="s">
        <v>237</v>
      </c>
      <c r="O75" s="708"/>
      <c r="P75" s="751" t="s">
        <v>31</v>
      </c>
      <c r="Q75" s="266" t="s">
        <v>238</v>
      </c>
      <c r="R75" s="710"/>
      <c r="S75" s="751" t="s">
        <v>31</v>
      </c>
      <c r="T75" s="709" t="s">
        <v>7</v>
      </c>
      <c r="U75" s="730"/>
      <c r="V75" s="711"/>
      <c r="W75" s="709" t="s">
        <v>163</v>
      </c>
      <c r="X75" s="210"/>
    </row>
    <row r="76" spans="1:27" s="19" customFormat="1" ht="20.100000000000001" customHeight="1">
      <c r="B76" s="565"/>
      <c r="C76" s="1106"/>
      <c r="D76" s="257"/>
      <c r="E76" s="702" t="s">
        <v>144</v>
      </c>
      <c r="F76" s="1108" t="s">
        <v>145</v>
      </c>
      <c r="G76" s="581"/>
      <c r="H76" s="277"/>
      <c r="I76" s="271"/>
      <c r="J76" s="704"/>
      <c r="K76" s="1108" t="s">
        <v>145</v>
      </c>
      <c r="L76" s="752"/>
      <c r="M76" s="753"/>
      <c r="N76" s="754"/>
      <c r="O76" s="708"/>
      <c r="P76" s="1108" t="s">
        <v>145</v>
      </c>
      <c r="Q76" s="755"/>
      <c r="R76" s="710"/>
      <c r="S76" s="756"/>
      <c r="T76" s="757"/>
      <c r="U76" s="730"/>
      <c r="V76" s="711"/>
      <c r="W76" s="1169" t="s">
        <v>238</v>
      </c>
      <c r="X76" s="210"/>
      <c r="AA76" s="19" t="s">
        <v>236</v>
      </c>
    </row>
    <row r="77" spans="1:27" s="19" customFormat="1" ht="20.100000000000001" customHeight="1">
      <c r="B77" s="565"/>
      <c r="C77" s="1106"/>
      <c r="D77" s="257"/>
      <c r="E77" s="572" t="s">
        <v>149</v>
      </c>
      <c r="F77" s="1109"/>
      <c r="G77" s="650">
        <v>0.46200000000000002</v>
      </c>
      <c r="H77" s="287">
        <v>0.48199999999999998</v>
      </c>
      <c r="I77" s="651">
        <v>0.43</v>
      </c>
      <c r="J77" s="704"/>
      <c r="K77" s="1109"/>
      <c r="L77" s="822">
        <v>0.46500000000000002</v>
      </c>
      <c r="M77" s="288">
        <v>0.46700000000000003</v>
      </c>
      <c r="N77" s="829">
        <v>0.49399999999999999</v>
      </c>
      <c r="O77" s="708"/>
      <c r="P77" s="1109"/>
      <c r="Q77" s="920">
        <v>0.499</v>
      </c>
      <c r="R77" s="710"/>
      <c r="S77" s="703" t="s">
        <v>146</v>
      </c>
      <c r="T77" s="887">
        <v>6.9</v>
      </c>
      <c r="U77" s="889"/>
      <c r="V77" s="711"/>
      <c r="W77" s="1170"/>
      <c r="X77" s="210"/>
    </row>
    <row r="78" spans="1:27" s="19" customFormat="1" ht="20.100000000000001" customHeight="1">
      <c r="B78" s="565"/>
      <c r="C78" s="1106"/>
      <c r="D78" s="257"/>
      <c r="E78" s="572" t="s">
        <v>150</v>
      </c>
      <c r="F78" s="1109"/>
      <c r="G78" s="650">
        <v>0.43700000000000006</v>
      </c>
      <c r="H78" s="287">
        <v>0.42799999999999999</v>
      </c>
      <c r="I78" s="651">
        <v>0.38200000000000001</v>
      </c>
      <c r="J78" s="704"/>
      <c r="K78" s="1109"/>
      <c r="L78" s="822">
        <v>0.439</v>
      </c>
      <c r="M78" s="288">
        <v>0.44900000000000001</v>
      </c>
      <c r="N78" s="829">
        <v>0.46200000000000002</v>
      </c>
      <c r="O78" s="708"/>
      <c r="P78" s="1109"/>
      <c r="Q78" s="920">
        <v>0.45800000000000002</v>
      </c>
      <c r="R78" s="710"/>
      <c r="S78" s="703" t="s">
        <v>146</v>
      </c>
      <c r="T78" s="886">
        <v>7.6</v>
      </c>
      <c r="U78" s="889"/>
      <c r="V78" s="711"/>
      <c r="W78" s="1170"/>
      <c r="X78" s="210"/>
    </row>
    <row r="79" spans="1:27" s="19" customFormat="1" ht="20.100000000000001" customHeight="1">
      <c r="B79" s="565"/>
      <c r="C79" s="1106"/>
      <c r="D79" s="257"/>
      <c r="E79" s="572" t="s">
        <v>148</v>
      </c>
      <c r="F79" s="1109"/>
      <c r="G79" s="650">
        <v>0.44700000000000001</v>
      </c>
      <c r="H79" s="287">
        <v>0.434</v>
      </c>
      <c r="I79" s="651">
        <v>0.318</v>
      </c>
      <c r="J79" s="704"/>
      <c r="K79" s="1109"/>
      <c r="L79" s="822">
        <v>0.38100000000000001</v>
      </c>
      <c r="M79" s="288">
        <v>0.41100000000000003</v>
      </c>
      <c r="N79" s="829">
        <v>0.38100000000000001</v>
      </c>
      <c r="O79" s="708"/>
      <c r="P79" s="1109"/>
      <c r="Q79" s="920">
        <v>0.40200000000000002</v>
      </c>
      <c r="R79" s="710"/>
      <c r="S79" s="703" t="s">
        <v>146</v>
      </c>
      <c r="T79" s="886">
        <v>8.4</v>
      </c>
      <c r="U79" s="889"/>
      <c r="V79" s="711"/>
      <c r="W79" s="1170"/>
      <c r="X79" s="210"/>
    </row>
    <row r="80" spans="1:27" s="19" customFormat="1" ht="20.100000000000001" customHeight="1">
      <c r="B80" s="565"/>
      <c r="C80" s="1106"/>
      <c r="D80" s="257"/>
      <c r="E80" s="572"/>
      <c r="F80" s="1109"/>
      <c r="G80" s="650"/>
      <c r="H80" s="287"/>
      <c r="I80" s="526"/>
      <c r="J80" s="704"/>
      <c r="K80" s="1109"/>
      <c r="L80" s="822"/>
      <c r="M80" s="288"/>
      <c r="N80" s="829"/>
      <c r="O80" s="708"/>
      <c r="P80" s="1109"/>
      <c r="Q80" s="936"/>
      <c r="R80" s="710"/>
      <c r="S80" s="758"/>
      <c r="T80" s="887"/>
      <c r="U80" s="730"/>
      <c r="V80" s="711"/>
      <c r="W80" s="1170"/>
      <c r="X80" s="210"/>
    </row>
    <row r="81" spans="2:24" s="19" customFormat="1" ht="20.100000000000001" customHeight="1">
      <c r="B81" s="565"/>
      <c r="C81" s="1106"/>
      <c r="D81" s="257"/>
      <c r="E81" s="700" t="s">
        <v>147</v>
      </c>
      <c r="F81" s="1109"/>
      <c r="G81" s="650"/>
      <c r="H81" s="287"/>
      <c r="I81" s="526"/>
      <c r="J81" s="704"/>
      <c r="K81" s="1109"/>
      <c r="L81" s="822"/>
      <c r="M81" s="288"/>
      <c r="N81" s="829"/>
      <c r="O81" s="708"/>
      <c r="P81" s="1109"/>
      <c r="Q81" s="920"/>
      <c r="R81" s="710"/>
      <c r="S81" s="758"/>
      <c r="T81" s="887"/>
      <c r="U81" s="730"/>
      <c r="V81" s="711"/>
      <c r="W81" s="1170"/>
      <c r="X81" s="210"/>
    </row>
    <row r="82" spans="2:24" s="19" customFormat="1" ht="20.100000000000001" customHeight="1">
      <c r="B82" s="565"/>
      <c r="C82" s="1106"/>
      <c r="D82" s="257"/>
      <c r="E82" s="572" t="s">
        <v>149</v>
      </c>
      <c r="F82" s="1109"/>
      <c r="G82" s="650">
        <v>0.42200000000000004</v>
      </c>
      <c r="H82" s="287">
        <v>0.42</v>
      </c>
      <c r="I82" s="651">
        <v>0.35399999999999998</v>
      </c>
      <c r="J82" s="704"/>
      <c r="K82" s="1109"/>
      <c r="L82" s="822">
        <v>0.41352450650558303</v>
      </c>
      <c r="M82" s="288">
        <v>0.40300000000000002</v>
      </c>
      <c r="N82" s="829">
        <v>0.44</v>
      </c>
      <c r="O82" s="708"/>
      <c r="P82" s="1109"/>
      <c r="Q82" s="920">
        <v>0.44</v>
      </c>
      <c r="R82" s="710"/>
      <c r="S82" s="703" t="s">
        <v>146</v>
      </c>
      <c r="T82" s="931">
        <v>8.6</v>
      </c>
      <c r="U82" s="889"/>
      <c r="V82" s="711"/>
      <c r="W82" s="1170"/>
      <c r="X82" s="210"/>
    </row>
    <row r="83" spans="2:24" s="19" customFormat="1" ht="20.100000000000001" customHeight="1">
      <c r="B83" s="565"/>
      <c r="C83" s="1106"/>
      <c r="D83" s="257"/>
      <c r="E83" s="572" t="s">
        <v>150</v>
      </c>
      <c r="F83" s="1109"/>
      <c r="G83" s="650">
        <v>0.41299999999999998</v>
      </c>
      <c r="H83" s="287">
        <v>0.40100000000000002</v>
      </c>
      <c r="I83" s="651">
        <v>0.30499999999999999</v>
      </c>
      <c r="J83" s="704"/>
      <c r="K83" s="1109"/>
      <c r="L83" s="822">
        <v>0.39681996378925999</v>
      </c>
      <c r="M83" s="288">
        <v>0.41399999999999998</v>
      </c>
      <c r="N83" s="829">
        <v>0.42</v>
      </c>
      <c r="O83" s="708"/>
      <c r="P83" s="1109"/>
      <c r="Q83" s="920">
        <v>0.41799999999999998</v>
      </c>
      <c r="R83" s="710"/>
      <c r="S83" s="703" t="s">
        <v>146</v>
      </c>
      <c r="T83" s="887">
        <v>11.3</v>
      </c>
      <c r="U83" s="889"/>
      <c r="V83" s="711"/>
      <c r="W83" s="1170"/>
      <c r="X83" s="210"/>
    </row>
    <row r="84" spans="2:24" s="19" customFormat="1" ht="20.100000000000001" customHeight="1">
      <c r="B84" s="565"/>
      <c r="C84" s="1106"/>
      <c r="D84" s="257"/>
      <c r="E84" s="572" t="s">
        <v>148</v>
      </c>
      <c r="F84" s="1109"/>
      <c r="G84" s="650">
        <v>0.40299999999999997</v>
      </c>
      <c r="H84" s="287">
        <v>0.38400000000000001</v>
      </c>
      <c r="I84" s="651">
        <v>0.28999999999999998</v>
      </c>
      <c r="J84" s="704"/>
      <c r="K84" s="1109"/>
      <c r="L84" s="822">
        <v>0.34063115255509302</v>
      </c>
      <c r="M84" s="288">
        <v>0.372</v>
      </c>
      <c r="N84" s="829">
        <v>0.34799999999999998</v>
      </c>
      <c r="O84" s="708"/>
      <c r="P84" s="1109"/>
      <c r="Q84" s="920">
        <v>0.36980000000000002</v>
      </c>
      <c r="R84" s="710"/>
      <c r="S84" s="703" t="s">
        <v>146</v>
      </c>
      <c r="T84" s="887">
        <v>7.9</v>
      </c>
      <c r="U84" s="889"/>
      <c r="V84" s="711"/>
      <c r="W84" s="1170"/>
      <c r="X84" s="210"/>
    </row>
    <row r="85" spans="2:24" s="19" customFormat="1" ht="20.100000000000001" customHeight="1">
      <c r="B85" s="565"/>
      <c r="C85" s="1106"/>
      <c r="D85" s="257"/>
      <c r="E85" s="572"/>
      <c r="F85" s="1110"/>
      <c r="G85" s="650"/>
      <c r="H85" s="287"/>
      <c r="I85" s="526"/>
      <c r="J85" s="704"/>
      <c r="K85" s="1110"/>
      <c r="L85" s="822"/>
      <c r="M85" s="288"/>
      <c r="N85" s="829"/>
      <c r="O85" s="708"/>
      <c r="P85" s="1110"/>
      <c r="Q85" s="935"/>
      <c r="R85" s="710"/>
      <c r="S85" s="759"/>
      <c r="T85" s="932"/>
      <c r="U85" s="730"/>
      <c r="V85" s="711"/>
      <c r="W85" s="1170"/>
      <c r="X85" s="210"/>
    </row>
    <row r="86" spans="2:24" s="19" customFormat="1" ht="20.100000000000001" customHeight="1">
      <c r="B86" s="565"/>
      <c r="C86" s="1106"/>
      <c r="D86" s="257"/>
      <c r="E86" s="700" t="s">
        <v>169</v>
      </c>
      <c r="F86" s="1108" t="s">
        <v>223</v>
      </c>
      <c r="G86" s="650"/>
      <c r="H86" s="287"/>
      <c r="I86" s="526"/>
      <c r="J86" s="704"/>
      <c r="K86" s="1108" t="s">
        <v>223</v>
      </c>
      <c r="L86" s="822"/>
      <c r="M86" s="288"/>
      <c r="N86" s="829"/>
      <c r="O86" s="708"/>
      <c r="P86" s="1108" t="s">
        <v>223</v>
      </c>
      <c r="Q86" s="933"/>
      <c r="R86" s="710"/>
      <c r="S86" s="756"/>
      <c r="T86" s="933"/>
      <c r="U86" s="730"/>
      <c r="V86" s="711"/>
      <c r="W86" s="1170"/>
      <c r="X86" s="210"/>
    </row>
    <row r="87" spans="2:24" s="19" customFormat="1" ht="20.100000000000001" customHeight="1">
      <c r="B87" s="565"/>
      <c r="C87" s="1106"/>
      <c r="D87" s="257"/>
      <c r="E87" s="572" t="s">
        <v>149</v>
      </c>
      <c r="F87" s="1109"/>
      <c r="G87" s="650">
        <v>8.6999999999999994E-2</v>
      </c>
      <c r="H87" s="287">
        <v>0.129</v>
      </c>
      <c r="I87" s="651">
        <v>0.17899999999999999</v>
      </c>
      <c r="J87" s="704"/>
      <c r="K87" s="1109"/>
      <c r="L87" s="822">
        <v>0.11113476479659902</v>
      </c>
      <c r="M87" s="288">
        <v>0.13600000000000001</v>
      </c>
      <c r="N87" s="829">
        <v>0.109</v>
      </c>
      <c r="O87" s="708"/>
      <c r="P87" s="1109"/>
      <c r="Q87" s="920">
        <v>0.11799999999999999</v>
      </c>
      <c r="R87" s="710"/>
      <c r="S87" s="703" t="s">
        <v>146</v>
      </c>
      <c r="T87" s="934">
        <v>-6.1</v>
      </c>
      <c r="U87" s="889"/>
      <c r="V87" s="711"/>
      <c r="W87" s="1170"/>
      <c r="X87" s="210"/>
    </row>
    <row r="88" spans="2:24" s="19" customFormat="1" ht="20.100000000000001" customHeight="1">
      <c r="B88" s="565"/>
      <c r="C88" s="1106"/>
      <c r="D88" s="257"/>
      <c r="E88" s="572" t="s">
        <v>150</v>
      </c>
      <c r="F88" s="1109"/>
      <c r="G88" s="650">
        <v>5.5E-2</v>
      </c>
      <c r="H88" s="287">
        <v>6.2E-2</v>
      </c>
      <c r="I88" s="651">
        <v>0.20300000000000001</v>
      </c>
      <c r="J88" s="704"/>
      <c r="K88" s="1109"/>
      <c r="L88" s="822">
        <v>9.5081701506924701E-2</v>
      </c>
      <c r="M88" s="288">
        <v>7.8E-2</v>
      </c>
      <c r="N88" s="829">
        <v>0.09</v>
      </c>
      <c r="O88" s="708"/>
      <c r="P88" s="1109"/>
      <c r="Q88" s="920">
        <v>8.8999999999999996E-2</v>
      </c>
      <c r="R88" s="710"/>
      <c r="S88" s="703" t="s">
        <v>146</v>
      </c>
      <c r="T88" s="888">
        <v>-11.4</v>
      </c>
      <c r="U88" s="889"/>
      <c r="V88" s="711"/>
      <c r="W88" s="1170"/>
      <c r="X88" s="210"/>
    </row>
    <row r="89" spans="2:24" s="19" customFormat="1" ht="20.100000000000001" customHeight="1">
      <c r="B89" s="565"/>
      <c r="C89" s="1106"/>
      <c r="D89" s="257"/>
      <c r="E89" s="572" t="s">
        <v>148</v>
      </c>
      <c r="F89" s="1109"/>
      <c r="G89" s="650">
        <v>9.9000000000000005E-2</v>
      </c>
      <c r="H89" s="287">
        <v>0.115</v>
      </c>
      <c r="I89" s="651">
        <v>8.900000000000001E-2</v>
      </c>
      <c r="J89" s="704"/>
      <c r="K89" s="1109"/>
      <c r="L89" s="822">
        <v>0.10484295845997998</v>
      </c>
      <c r="M89" s="288">
        <v>9.5000000000000001E-2</v>
      </c>
      <c r="N89" s="829">
        <v>8.5999999999999993E-2</v>
      </c>
      <c r="O89" s="708"/>
      <c r="P89" s="1109"/>
      <c r="Q89" s="920">
        <v>8.1000000000000003E-2</v>
      </c>
      <c r="R89" s="710"/>
      <c r="S89" s="703" t="s">
        <v>146</v>
      </c>
      <c r="T89" s="888">
        <v>-0.8</v>
      </c>
      <c r="U89" s="889"/>
      <c r="V89" s="711"/>
      <c r="W89" s="1170"/>
      <c r="X89" s="210"/>
    </row>
    <row r="90" spans="2:24" s="19" customFormat="1" ht="20.100000000000001" customHeight="1">
      <c r="B90" s="565"/>
      <c r="C90" s="1106"/>
      <c r="D90" s="257"/>
      <c r="E90" s="572"/>
      <c r="F90" s="1109"/>
      <c r="G90" s="650"/>
      <c r="H90" s="287"/>
      <c r="I90" s="526"/>
      <c r="J90" s="704"/>
      <c r="K90" s="1109"/>
      <c r="L90" s="822"/>
      <c r="M90" s="288"/>
      <c r="N90" s="829"/>
      <c r="O90" s="708"/>
      <c r="P90" s="1109"/>
      <c r="Q90" s="920"/>
      <c r="R90" s="710"/>
      <c r="S90" s="703"/>
      <c r="T90" s="888"/>
      <c r="U90" s="730"/>
      <c r="V90" s="711"/>
      <c r="W90" s="1170"/>
      <c r="X90" s="210"/>
    </row>
    <row r="91" spans="2:24" s="19" customFormat="1" ht="20.100000000000001" customHeight="1">
      <c r="B91" s="565"/>
      <c r="C91" s="1106"/>
      <c r="D91" s="257"/>
      <c r="E91" s="700" t="s">
        <v>170</v>
      </c>
      <c r="F91" s="1109"/>
      <c r="G91" s="650"/>
      <c r="H91" s="287"/>
      <c r="I91" s="526"/>
      <c r="J91" s="704"/>
      <c r="K91" s="1109"/>
      <c r="L91" s="830"/>
      <c r="M91" s="831"/>
      <c r="N91" s="832"/>
      <c r="O91" s="708"/>
      <c r="P91" s="1109"/>
      <c r="Q91" s="888"/>
      <c r="R91" s="710"/>
      <c r="S91" s="703"/>
      <c r="T91" s="888"/>
      <c r="U91" s="730"/>
      <c r="V91" s="711"/>
      <c r="W91" s="1170"/>
      <c r="X91" s="210"/>
    </row>
    <row r="92" spans="2:24" s="19" customFormat="1" ht="20.100000000000001" customHeight="1">
      <c r="B92" s="565"/>
      <c r="C92" s="1106"/>
      <c r="D92" s="257"/>
      <c r="E92" s="572" t="s">
        <v>149</v>
      </c>
      <c r="F92" s="1109"/>
      <c r="G92" s="650">
        <v>0.11199999999999999</v>
      </c>
      <c r="H92" s="287">
        <v>0.13</v>
      </c>
      <c r="I92" s="651">
        <v>8.6999999999999994E-2</v>
      </c>
      <c r="J92" s="704"/>
      <c r="K92" s="1109"/>
      <c r="L92" s="822">
        <v>0.12397438251692899</v>
      </c>
      <c r="M92" s="288">
        <v>0.122</v>
      </c>
      <c r="N92" s="829">
        <v>9.4E-2</v>
      </c>
      <c r="O92" s="708"/>
      <c r="P92" s="1109"/>
      <c r="Q92" s="920">
        <v>0.10199999999999999</v>
      </c>
      <c r="R92" s="710"/>
      <c r="S92" s="703" t="s">
        <v>146</v>
      </c>
      <c r="T92" s="934">
        <v>1.5</v>
      </c>
      <c r="U92" s="889"/>
      <c r="V92" s="711"/>
      <c r="W92" s="1170"/>
      <c r="X92" s="210"/>
    </row>
    <row r="93" spans="2:24" s="19" customFormat="1" ht="20.100000000000001" customHeight="1">
      <c r="B93" s="565"/>
      <c r="C93" s="1106"/>
      <c r="D93" s="257"/>
      <c r="E93" s="572" t="s">
        <v>150</v>
      </c>
      <c r="F93" s="1109"/>
      <c r="G93" s="650">
        <v>7.4999999999999997E-2</v>
      </c>
      <c r="H93" s="287">
        <v>0.11199999999999999</v>
      </c>
      <c r="I93" s="651">
        <v>6.6000000000000003E-2</v>
      </c>
      <c r="J93" s="704"/>
      <c r="K93" s="1109"/>
      <c r="L93" s="822">
        <v>0.13426686173230201</v>
      </c>
      <c r="M93" s="288">
        <v>0.12</v>
      </c>
      <c r="N93" s="829">
        <v>0.112</v>
      </c>
      <c r="O93" s="708"/>
      <c r="P93" s="1109"/>
      <c r="Q93" s="920">
        <v>0.14599999999999999</v>
      </c>
      <c r="R93" s="710"/>
      <c r="S93" s="703" t="s">
        <v>146</v>
      </c>
      <c r="T93" s="934">
        <v>8</v>
      </c>
      <c r="U93" s="889"/>
      <c r="V93" s="711"/>
      <c r="W93" s="1170"/>
      <c r="X93" s="210"/>
    </row>
    <row r="94" spans="2:24" s="19" customFormat="1" ht="20.100000000000001" customHeight="1">
      <c r="B94" s="565"/>
      <c r="C94" s="1107"/>
      <c r="D94" s="257"/>
      <c r="E94" s="574" t="s">
        <v>148</v>
      </c>
      <c r="F94" s="1110"/>
      <c r="G94" s="960">
        <v>8.900000000000001E-2</v>
      </c>
      <c r="H94" s="961">
        <v>0.10300000000000001</v>
      </c>
      <c r="I94" s="986">
        <v>6.8000000000000005E-2</v>
      </c>
      <c r="J94" s="704"/>
      <c r="K94" s="1110"/>
      <c r="L94" s="823">
        <v>7.6325565687267796E-2</v>
      </c>
      <c r="M94" s="527">
        <v>8.5000000000000006E-2</v>
      </c>
      <c r="N94" s="833">
        <v>7.0999999999999994E-2</v>
      </c>
      <c r="O94" s="708"/>
      <c r="P94" s="1110"/>
      <c r="Q94" s="937">
        <v>0.112</v>
      </c>
      <c r="R94" s="710"/>
      <c r="S94" s="760" t="s">
        <v>146</v>
      </c>
      <c r="T94" s="935">
        <v>4.4000000000000004</v>
      </c>
      <c r="U94" s="889"/>
      <c r="V94" s="711"/>
      <c r="W94" s="1171"/>
      <c r="X94" s="210"/>
    </row>
    <row r="95" spans="2:24" s="19" customFormat="1" ht="9.9499999999999993" customHeight="1">
      <c r="B95" s="565"/>
      <c r="C95" s="287"/>
      <c r="D95" s="257"/>
      <c r="E95" s="295"/>
      <c r="F95" s="288"/>
      <c r="G95" s="288"/>
      <c r="H95" s="288"/>
      <c r="I95" s="288"/>
      <c r="J95" s="204"/>
      <c r="K95" s="226"/>
      <c r="L95" s="226"/>
      <c r="M95" s="226"/>
      <c r="N95" s="227"/>
      <c r="O95" s="205"/>
      <c r="P95" s="227"/>
      <c r="Q95" s="287"/>
      <c r="R95" s="206"/>
      <c r="S95" s="226"/>
      <c r="T95" s="223"/>
      <c r="U95" s="223"/>
      <c r="V95" s="207"/>
      <c r="W95" s="229"/>
      <c r="X95" s="210"/>
    </row>
    <row r="96" spans="2:24" s="19" customFormat="1" ht="9.9499999999999993" customHeight="1">
      <c r="B96" s="565"/>
      <c r="C96" s="287"/>
      <c r="D96" s="257"/>
      <c r="E96" s="295"/>
      <c r="F96" s="288"/>
      <c r="G96" s="288"/>
      <c r="H96" s="288"/>
      <c r="I96" s="288"/>
      <c r="J96" s="204"/>
      <c r="K96" s="226"/>
      <c r="L96" s="226"/>
      <c r="M96" s="226"/>
      <c r="N96" s="227"/>
      <c r="O96" s="205"/>
      <c r="P96" s="227"/>
      <c r="Q96" s="287"/>
      <c r="R96" s="206"/>
      <c r="S96" s="226"/>
      <c r="T96" s="223"/>
      <c r="U96" s="223"/>
      <c r="V96" s="207"/>
      <c r="W96" s="229"/>
      <c r="X96" s="210"/>
    </row>
    <row r="97" spans="2:24" s="815" customFormat="1" ht="21.75" customHeight="1">
      <c r="B97" s="566"/>
      <c r="C97" s="1098" t="s">
        <v>192</v>
      </c>
      <c r="D97" s="262"/>
      <c r="E97" s="809"/>
      <c r="F97" s="590" t="s">
        <v>31</v>
      </c>
      <c r="G97" s="582" t="s">
        <v>193</v>
      </c>
      <c r="H97" s="583" t="s">
        <v>194</v>
      </c>
      <c r="I97" s="584" t="s">
        <v>195</v>
      </c>
      <c r="J97" s="204"/>
      <c r="K97" s="824"/>
      <c r="L97" s="825"/>
      <c r="M97" s="825"/>
      <c r="N97" s="825"/>
      <c r="O97" s="205"/>
      <c r="P97" s="751" t="s">
        <v>31</v>
      </c>
      <c r="Q97" s="266" t="s">
        <v>196</v>
      </c>
      <c r="R97" s="206"/>
      <c r="S97" s="824"/>
      <c r="T97" s="826"/>
      <c r="U97" s="199"/>
      <c r="V97" s="206"/>
      <c r="W97" s="814" t="s">
        <v>163</v>
      </c>
      <c r="X97" s="213"/>
    </row>
    <row r="98" spans="2:24" s="815" customFormat="1" ht="9.9499999999999993" customHeight="1">
      <c r="B98" s="566"/>
      <c r="C98" s="1103"/>
      <c r="D98" s="262"/>
      <c r="E98" s="810"/>
      <c r="F98" s="1100" t="s">
        <v>191</v>
      </c>
      <c r="G98" s="811"/>
      <c r="H98" s="812"/>
      <c r="I98" s="813"/>
      <c r="J98" s="204"/>
      <c r="K98" s="1104"/>
      <c r="L98" s="214"/>
      <c r="M98" s="214"/>
      <c r="N98" s="215"/>
      <c r="O98" s="205"/>
      <c r="P98" s="1100" t="s">
        <v>191</v>
      </c>
      <c r="Q98" s="808"/>
      <c r="R98" s="206"/>
      <c r="S98" s="214"/>
      <c r="T98" s="199"/>
      <c r="U98" s="199"/>
      <c r="V98" s="206"/>
      <c r="W98" s="1175" t="s">
        <v>196</v>
      </c>
      <c r="X98" s="213"/>
    </row>
    <row r="99" spans="2:24" s="815" customFormat="1" ht="13.5" customHeight="1">
      <c r="B99" s="566"/>
      <c r="C99" s="1103"/>
      <c r="D99" s="262"/>
      <c r="E99" s="793" t="s">
        <v>191</v>
      </c>
      <c r="F99" s="1101"/>
      <c r="G99" s="967">
        <v>8117</v>
      </c>
      <c r="H99" s="393">
        <v>10367</v>
      </c>
      <c r="I99" s="968">
        <v>9029</v>
      </c>
      <c r="J99" s="204"/>
      <c r="K99" s="1104"/>
      <c r="L99" s="214"/>
      <c r="M99" s="214"/>
      <c r="N99" s="215"/>
      <c r="O99" s="205"/>
      <c r="P99" s="1101"/>
      <c r="Q99" s="851">
        <v>10661</v>
      </c>
      <c r="R99" s="206"/>
      <c r="S99" s="214"/>
      <c r="T99" s="199"/>
      <c r="U99" s="199"/>
      <c r="V99" s="206"/>
      <c r="W99" s="1176"/>
      <c r="X99" s="213"/>
    </row>
    <row r="100" spans="2:24" s="815" customFormat="1" ht="13.5" customHeight="1">
      <c r="B100" s="566"/>
      <c r="C100" s="1103"/>
      <c r="D100" s="262"/>
      <c r="E100" s="793"/>
      <c r="F100" s="1101"/>
      <c r="G100" s="967"/>
      <c r="H100" s="393"/>
      <c r="I100" s="968"/>
      <c r="J100" s="204"/>
      <c r="K100" s="1104"/>
      <c r="L100" s="214"/>
      <c r="M100" s="214"/>
      <c r="N100" s="215"/>
      <c r="O100" s="205"/>
      <c r="P100" s="1101"/>
      <c r="Q100" s="851"/>
      <c r="R100" s="206"/>
      <c r="S100" s="214"/>
      <c r="T100" s="199"/>
      <c r="U100" s="199"/>
      <c r="V100" s="206"/>
      <c r="W100" s="1176"/>
      <c r="X100" s="213"/>
    </row>
    <row r="101" spans="2:24" s="815" customFormat="1" ht="9.9499999999999993" customHeight="1">
      <c r="B101" s="566"/>
      <c r="C101" s="1103"/>
      <c r="D101" s="262"/>
      <c r="E101" s="572" t="s">
        <v>197</v>
      </c>
      <c r="F101" s="1101"/>
      <c r="G101" s="762"/>
      <c r="H101" s="763"/>
      <c r="I101" s="764"/>
      <c r="J101" s="204"/>
      <c r="K101" s="1104"/>
      <c r="L101" s="214"/>
      <c r="M101" s="214"/>
      <c r="N101" s="215"/>
      <c r="O101" s="205"/>
      <c r="P101" s="1101"/>
      <c r="Q101" s="851"/>
      <c r="R101" s="206"/>
      <c r="S101" s="214"/>
      <c r="T101" s="199"/>
      <c r="U101" s="199"/>
      <c r="V101" s="206"/>
      <c r="W101" s="1176"/>
      <c r="X101" s="213"/>
    </row>
    <row r="102" spans="2:24" s="815" customFormat="1" ht="12.75" customHeight="1">
      <c r="B102" s="566"/>
      <c r="C102" s="1103"/>
      <c r="D102" s="262"/>
      <c r="E102" s="572"/>
      <c r="F102" s="1101"/>
      <c r="G102" s="762"/>
      <c r="H102" s="393"/>
      <c r="I102" s="764"/>
      <c r="J102" s="204"/>
      <c r="K102" s="1104"/>
      <c r="L102" s="214"/>
      <c r="M102" s="214"/>
      <c r="N102" s="215"/>
      <c r="O102" s="205"/>
      <c r="P102" s="1101"/>
      <c r="Q102" s="851"/>
      <c r="R102" s="206"/>
      <c r="S102" s="214"/>
      <c r="T102" s="199"/>
      <c r="U102" s="199"/>
      <c r="V102" s="206"/>
      <c r="W102" s="1176"/>
      <c r="X102" s="213"/>
    </row>
    <row r="103" spans="2:24" s="815" customFormat="1" ht="16.5" customHeight="1">
      <c r="B103" s="566"/>
      <c r="C103" s="1103"/>
      <c r="D103" s="262"/>
      <c r="E103" s="572" t="s">
        <v>198</v>
      </c>
      <c r="F103" s="1101"/>
      <c r="G103" s="762">
        <v>2687</v>
      </c>
      <c r="H103" s="763">
        <f>3932+25</f>
        <v>3957</v>
      </c>
      <c r="I103" s="764">
        <v>2673</v>
      </c>
      <c r="J103" s="204"/>
      <c r="K103" s="1104"/>
      <c r="L103" s="214"/>
      <c r="M103" s="214"/>
      <c r="N103" s="215"/>
      <c r="O103" s="205"/>
      <c r="P103" s="1101"/>
      <c r="Q103" s="853">
        <f>+Q99*0.38</f>
        <v>4051.18</v>
      </c>
      <c r="R103" s="206"/>
      <c r="S103" s="214"/>
      <c r="T103" s="199"/>
      <c r="U103" s="199"/>
      <c r="V103" s="206"/>
      <c r="W103" s="1176"/>
      <c r="X103" s="213"/>
    </row>
    <row r="104" spans="2:24" s="815" customFormat="1" ht="6" customHeight="1">
      <c r="B104" s="566"/>
      <c r="C104" s="1103"/>
      <c r="D104" s="262"/>
      <c r="E104" s="572"/>
      <c r="F104" s="1101"/>
      <c r="G104" s="762"/>
      <c r="H104" s="763"/>
      <c r="I104" s="764"/>
      <c r="J104" s="204"/>
      <c r="K104" s="1104"/>
      <c r="L104" s="214"/>
      <c r="M104" s="214"/>
      <c r="N104" s="215"/>
      <c r="O104" s="205"/>
      <c r="P104" s="1101"/>
      <c r="Q104" s="853"/>
      <c r="R104" s="206"/>
      <c r="S104" s="214"/>
      <c r="T104" s="199"/>
      <c r="U104" s="199"/>
      <c r="V104" s="206"/>
      <c r="W104" s="1176"/>
      <c r="X104" s="213"/>
    </row>
    <row r="105" spans="2:24" s="815" customFormat="1" ht="13.5" customHeight="1">
      <c r="B105" s="566"/>
      <c r="C105" s="1103"/>
      <c r="D105" s="262"/>
      <c r="E105" s="572" t="s">
        <v>199</v>
      </c>
      <c r="F105" s="1101"/>
      <c r="G105" s="762">
        <v>2654</v>
      </c>
      <c r="H105" s="763">
        <v>3059</v>
      </c>
      <c r="I105" s="764">
        <v>3029</v>
      </c>
      <c r="J105" s="204"/>
      <c r="K105" s="1104"/>
      <c r="L105" s="214"/>
      <c r="M105" s="214"/>
      <c r="N105" s="215"/>
      <c r="O105" s="205"/>
      <c r="P105" s="1101"/>
      <c r="Q105" s="853">
        <f>+Q99*0.29</f>
        <v>3091.6899999999996</v>
      </c>
      <c r="R105" s="206"/>
      <c r="S105" s="214"/>
      <c r="T105" s="199"/>
      <c r="U105" s="199"/>
      <c r="V105" s="206"/>
      <c r="W105" s="1176"/>
      <c r="X105" s="213"/>
    </row>
    <row r="106" spans="2:24" s="815" customFormat="1" ht="6" customHeight="1">
      <c r="B106" s="566"/>
      <c r="C106" s="1103"/>
      <c r="D106" s="262"/>
      <c r="E106" s="572"/>
      <c r="F106" s="1101"/>
      <c r="G106" s="762"/>
      <c r="H106" s="763"/>
      <c r="I106" s="764"/>
      <c r="J106" s="204"/>
      <c r="K106" s="1104"/>
      <c r="L106" s="214"/>
      <c r="M106" s="214"/>
      <c r="N106" s="215"/>
      <c r="O106" s="205"/>
      <c r="P106" s="1101"/>
      <c r="Q106" s="853"/>
      <c r="R106" s="206"/>
      <c r="S106" s="214"/>
      <c r="T106" s="199"/>
      <c r="U106" s="199"/>
      <c r="V106" s="206"/>
      <c r="W106" s="1176"/>
      <c r="X106" s="213"/>
    </row>
    <row r="107" spans="2:24" s="815" customFormat="1" ht="14.25">
      <c r="B107" s="566"/>
      <c r="C107" s="1103"/>
      <c r="D107" s="262"/>
      <c r="E107" s="572" t="s">
        <v>200</v>
      </c>
      <c r="F107" s="1101"/>
      <c r="G107" s="762">
        <v>2625</v>
      </c>
      <c r="H107" s="763">
        <v>3097</v>
      </c>
      <c r="I107" s="764">
        <v>1640</v>
      </c>
      <c r="J107" s="204"/>
      <c r="K107" s="1104"/>
      <c r="L107" s="214"/>
      <c r="M107" s="214"/>
      <c r="N107" s="215"/>
      <c r="O107" s="205"/>
      <c r="P107" s="1101"/>
      <c r="Q107" s="853">
        <f>+Q99*0.22</f>
        <v>2345.42</v>
      </c>
      <c r="R107" s="206"/>
      <c r="S107" s="214"/>
      <c r="T107" s="199"/>
      <c r="U107" s="199"/>
      <c r="V107" s="206"/>
      <c r="W107" s="1176"/>
      <c r="X107" s="213"/>
    </row>
    <row r="108" spans="2:24" s="815" customFormat="1" ht="9.9499999999999993" customHeight="1">
      <c r="B108" s="566"/>
      <c r="C108" s="1103"/>
      <c r="D108" s="262"/>
      <c r="E108" s="572"/>
      <c r="F108" s="1101"/>
      <c r="G108" s="762"/>
      <c r="H108" s="763"/>
      <c r="I108" s="764"/>
      <c r="J108" s="204"/>
      <c r="K108" s="1104"/>
      <c r="L108" s="214"/>
      <c r="M108" s="214"/>
      <c r="N108" s="215"/>
      <c r="O108" s="205"/>
      <c r="P108" s="1101"/>
      <c r="Q108" s="853"/>
      <c r="R108" s="206"/>
      <c r="S108" s="214"/>
      <c r="T108" s="199"/>
      <c r="U108" s="199"/>
      <c r="V108" s="206"/>
      <c r="W108" s="1176"/>
      <c r="X108" s="213"/>
    </row>
    <row r="109" spans="2:24" s="815" customFormat="1" ht="14.25">
      <c r="B109" s="566"/>
      <c r="C109" s="1103"/>
      <c r="D109" s="262"/>
      <c r="E109" s="572" t="s">
        <v>201</v>
      </c>
      <c r="F109" s="1101"/>
      <c r="G109" s="762">
        <v>52</v>
      </c>
      <c r="H109" s="763">
        <v>147</v>
      </c>
      <c r="I109" s="764">
        <v>1054</v>
      </c>
      <c r="J109" s="204"/>
      <c r="K109" s="1104"/>
      <c r="L109" s="214"/>
      <c r="M109" s="214"/>
      <c r="N109" s="215"/>
      <c r="O109" s="205"/>
      <c r="P109" s="1101"/>
      <c r="Q109" s="853">
        <f>+Q99*0.1</f>
        <v>1066.1000000000001</v>
      </c>
      <c r="R109" s="206"/>
      <c r="S109" s="214"/>
      <c r="T109" s="199"/>
      <c r="U109" s="199"/>
      <c r="V109" s="206"/>
      <c r="W109" s="1176"/>
      <c r="X109" s="213"/>
    </row>
    <row r="110" spans="2:24" s="815" customFormat="1" ht="9.9499999999999993" customHeight="1">
      <c r="B110" s="566"/>
      <c r="C110" s="1103"/>
      <c r="D110" s="262"/>
      <c r="E110" s="572"/>
      <c r="F110" s="1101"/>
      <c r="G110" s="762"/>
      <c r="H110" s="763"/>
      <c r="I110" s="764"/>
      <c r="J110" s="204"/>
      <c r="K110" s="1104"/>
      <c r="L110" s="214"/>
      <c r="M110" s="214"/>
      <c r="N110" s="215"/>
      <c r="O110" s="205"/>
      <c r="P110" s="1101"/>
      <c r="Q110" s="853"/>
      <c r="R110" s="206"/>
      <c r="S110" s="214"/>
      <c r="T110" s="199"/>
      <c r="U110" s="199"/>
      <c r="V110" s="206"/>
      <c r="W110" s="1176"/>
      <c r="X110" s="213"/>
    </row>
    <row r="111" spans="2:24" s="815" customFormat="1" ht="14.25">
      <c r="B111" s="566"/>
      <c r="C111" s="1103"/>
      <c r="D111" s="262"/>
      <c r="E111" s="572" t="s">
        <v>202</v>
      </c>
      <c r="F111" s="1101"/>
      <c r="G111" s="762">
        <v>99</v>
      </c>
      <c r="H111" s="763">
        <v>107</v>
      </c>
      <c r="I111" s="764">
        <v>74</v>
      </c>
      <c r="J111" s="204"/>
      <c r="K111" s="1104"/>
      <c r="L111" s="214"/>
      <c r="M111" s="214"/>
      <c r="N111" s="215"/>
      <c r="O111" s="205"/>
      <c r="P111" s="1101"/>
      <c r="Q111" s="853">
        <f>+Q99*0.01</f>
        <v>106.61</v>
      </c>
      <c r="R111" s="206"/>
      <c r="S111" s="214"/>
      <c r="T111" s="199"/>
      <c r="U111" s="199"/>
      <c r="V111" s="206"/>
      <c r="W111" s="1176"/>
      <c r="X111" s="213"/>
    </row>
    <row r="112" spans="2:24" s="815" customFormat="1" ht="9.9499999999999993" customHeight="1">
      <c r="B112" s="566"/>
      <c r="C112" s="1099"/>
      <c r="D112" s="262"/>
      <c r="E112" s="574"/>
      <c r="F112" s="1102"/>
      <c r="G112" s="816"/>
      <c r="H112" s="817"/>
      <c r="I112" s="818"/>
      <c r="J112" s="204"/>
      <c r="K112" s="1104"/>
      <c r="L112" s="214"/>
      <c r="M112" s="214"/>
      <c r="N112" s="215"/>
      <c r="O112" s="205"/>
      <c r="P112" s="1102"/>
      <c r="Q112" s="301"/>
      <c r="R112" s="206"/>
      <c r="S112" s="214"/>
      <c r="T112" s="199"/>
      <c r="U112" s="199"/>
      <c r="V112" s="206"/>
      <c r="W112" s="1177"/>
      <c r="X112" s="213"/>
    </row>
    <row r="113" spans="1:24" s="19" customFormat="1" ht="9.9499999999999993" customHeight="1">
      <c r="B113" s="565"/>
      <c r="C113" s="287"/>
      <c r="D113" s="257"/>
      <c r="E113" s="295"/>
      <c r="F113" s="288"/>
      <c r="G113" s="288"/>
      <c r="H113" s="288"/>
      <c r="I113" s="288"/>
      <c r="J113" s="204"/>
      <c r="K113" s="226"/>
      <c r="L113" s="226"/>
      <c r="M113" s="226"/>
      <c r="N113" s="227"/>
      <c r="O113" s="205"/>
      <c r="P113" s="227"/>
      <c r="Q113" s="287"/>
      <c r="R113" s="206"/>
      <c r="S113" s="226"/>
      <c r="T113" s="223"/>
      <c r="U113" s="223"/>
      <c r="V113" s="207"/>
      <c r="W113" s="229"/>
      <c r="X113" s="210"/>
    </row>
    <row r="114" spans="1:24" s="19" customFormat="1" ht="9.9499999999999993" customHeight="1">
      <c r="B114" s="565"/>
      <c r="C114" s="287"/>
      <c r="D114" s="257"/>
      <c r="E114"/>
      <c r="F114" s="288"/>
      <c r="G114" s="288"/>
      <c r="H114" s="288"/>
      <c r="I114" s="288"/>
      <c r="J114" s="204"/>
      <c r="K114" s="226"/>
      <c r="L114" s="226"/>
      <c r="M114" s="226"/>
      <c r="N114" s="227"/>
      <c r="O114" s="205"/>
      <c r="P114" s="227"/>
      <c r="Q114" s="287"/>
      <c r="R114" s="206"/>
      <c r="S114" s="226"/>
      <c r="T114" s="223"/>
      <c r="U114" s="223"/>
      <c r="V114" s="207"/>
      <c r="W114" s="229"/>
      <c r="X114" s="210"/>
    </row>
    <row r="115" spans="1:24" s="19" customFormat="1" ht="9.9499999999999993" customHeight="1">
      <c r="B115" s="565"/>
      <c r="C115" s="287"/>
      <c r="D115" s="257"/>
      <c r="E115" s="295"/>
      <c r="F115" s="288"/>
      <c r="G115" s="288"/>
      <c r="H115" s="288"/>
      <c r="I115" s="288"/>
      <c r="J115" s="204"/>
      <c r="K115" s="226"/>
      <c r="L115" s="226"/>
      <c r="M115" s="226"/>
      <c r="N115" s="227"/>
      <c r="O115" s="205"/>
      <c r="P115" s="227"/>
      <c r="Q115" s="287"/>
      <c r="R115" s="206"/>
      <c r="S115" s="226"/>
      <c r="T115" s="223"/>
      <c r="U115" s="223"/>
      <c r="V115" s="207"/>
      <c r="W115" s="229"/>
      <c r="X115" s="210"/>
    </row>
    <row r="116" spans="1:24" s="16" customFormat="1" ht="9.9499999999999993" customHeight="1">
      <c r="B116" s="562"/>
      <c r="C116" s="353" t="s">
        <v>99</v>
      </c>
      <c r="D116" s="279"/>
      <c r="E116" s="280"/>
      <c r="F116" s="281"/>
      <c r="G116" s="281"/>
      <c r="H116" s="281"/>
      <c r="I116" s="281"/>
      <c r="J116" s="223"/>
      <c r="K116" s="223"/>
      <c r="L116" s="223"/>
      <c r="M116" s="223"/>
      <c r="N116" s="224"/>
      <c r="O116" s="201"/>
      <c r="P116" s="224"/>
      <c r="Q116" s="223"/>
      <c r="R116" s="191"/>
      <c r="S116" s="223"/>
      <c r="T116" s="223"/>
      <c r="U116" s="223"/>
      <c r="V116" s="222"/>
      <c r="W116" s="223"/>
      <c r="X116" s="225"/>
    </row>
    <row r="117" spans="1:24" s="19" customFormat="1" ht="9.9499999999999993" customHeight="1">
      <c r="B117" s="565"/>
      <c r="C117" s="287"/>
      <c r="D117" s="257"/>
      <c r="E117" s="295"/>
      <c r="F117" s="288"/>
      <c r="G117" s="288"/>
      <c r="H117" s="288"/>
      <c r="I117" s="288"/>
      <c r="J117" s="228"/>
      <c r="K117" s="226"/>
      <c r="L117" s="226"/>
      <c r="M117" s="226"/>
      <c r="N117" s="227"/>
      <c r="O117" s="205"/>
      <c r="P117" s="227"/>
      <c r="Q117" s="786"/>
      <c r="R117" s="206"/>
      <c r="S117" s="226"/>
      <c r="T117" s="786"/>
      <c r="U117" s="223"/>
      <c r="V117" s="207"/>
      <c r="W117" s="229"/>
      <c r="X117" s="210"/>
    </row>
    <row r="118" spans="1:24" s="17" customFormat="1" ht="21.95" customHeight="1">
      <c r="B118" s="563"/>
      <c r="C118" s="1108" t="s">
        <v>95</v>
      </c>
      <c r="D118" s="262"/>
      <c r="E118" s="282"/>
      <c r="F118" s="296" t="s">
        <v>31</v>
      </c>
      <c r="G118" s="297">
        <v>43070</v>
      </c>
      <c r="H118" s="297">
        <v>43435</v>
      </c>
      <c r="I118" s="298">
        <v>43800</v>
      </c>
      <c r="J118" s="204"/>
      <c r="K118" s="230"/>
      <c r="L118" s="231"/>
      <c r="M118" s="231"/>
      <c r="N118" s="785"/>
      <c r="O118" s="205"/>
      <c r="P118" s="230"/>
      <c r="Q118" s="232"/>
      <c r="R118" s="206"/>
      <c r="S118" s="230"/>
      <c r="T118" s="232"/>
      <c r="U118" s="199"/>
      <c r="V118" s="206"/>
      <c r="W118" s="232"/>
      <c r="X118" s="208"/>
    </row>
    <row r="119" spans="1:24" s="18" customFormat="1" ht="20.100000000000001" customHeight="1">
      <c r="B119" s="564"/>
      <c r="C119" s="1109"/>
      <c r="D119" s="262"/>
      <c r="E119" s="1120" t="s">
        <v>171</v>
      </c>
      <c r="F119" s="1127" t="s">
        <v>229</v>
      </c>
      <c r="G119" s="1129">
        <v>5.1150198515440302E-2</v>
      </c>
      <c r="H119" s="1129">
        <v>-4.5197634550912899E-2</v>
      </c>
      <c r="I119" s="1132">
        <v>-9.1225078153973592E-3</v>
      </c>
      <c r="J119" s="204"/>
      <c r="K119" s="1125"/>
      <c r="L119" s="212"/>
      <c r="M119" s="212"/>
      <c r="N119" s="211"/>
      <c r="O119" s="205"/>
      <c r="P119" s="1125"/>
      <c r="Q119" s="1126"/>
      <c r="R119" s="206"/>
      <c r="S119" s="1125"/>
      <c r="T119" s="1126"/>
      <c r="U119" s="233"/>
      <c r="V119" s="206"/>
      <c r="W119" s="1168"/>
      <c r="X119" s="209"/>
    </row>
    <row r="120" spans="1:24" s="19" customFormat="1" ht="14.25">
      <c r="B120" s="565"/>
      <c r="C120" s="1109"/>
      <c r="D120" s="262"/>
      <c r="E120" s="1121"/>
      <c r="F120" s="1128"/>
      <c r="G120" s="1130"/>
      <c r="H120" s="1130"/>
      <c r="I120" s="1134"/>
      <c r="J120" s="204"/>
      <c r="K120" s="1126"/>
      <c r="L120" s="214"/>
      <c r="M120" s="214"/>
      <c r="N120" s="215"/>
      <c r="O120" s="205"/>
      <c r="P120" s="1125"/>
      <c r="Q120" s="1126"/>
      <c r="R120" s="206"/>
      <c r="S120" s="1126"/>
      <c r="T120" s="1126"/>
      <c r="U120" s="234"/>
      <c r="V120" s="206"/>
      <c r="W120" s="1168"/>
      <c r="X120" s="210"/>
    </row>
    <row r="121" spans="1:24" s="20" customFormat="1" ht="15">
      <c r="B121" s="568"/>
      <c r="C121" s="1110"/>
      <c r="D121" s="299"/>
      <c r="E121" s="300" t="s">
        <v>128</v>
      </c>
      <c r="F121" s="301" t="s">
        <v>139</v>
      </c>
      <c r="G121" s="987">
        <v>851166083.29447436</v>
      </c>
      <c r="H121" s="987">
        <v>1208539584.9160128</v>
      </c>
      <c r="I121" s="988">
        <v>1831470122.4132824</v>
      </c>
      <c r="J121" s="217"/>
      <c r="K121" s="221"/>
      <c r="L121" s="221"/>
      <c r="M121" s="221"/>
      <c r="N121" s="235"/>
      <c r="O121" s="218"/>
      <c r="P121" s="235"/>
      <c r="Q121" s="221"/>
      <c r="R121" s="219"/>
      <c r="S121" s="221"/>
      <c r="T121" s="212"/>
      <c r="U121" s="236"/>
      <c r="V121" s="219"/>
      <c r="W121" s="237"/>
      <c r="X121" s="220"/>
    </row>
    <row r="122" spans="1:24" s="16" customFormat="1" ht="15" customHeight="1">
      <c r="B122" s="562"/>
      <c r="C122" s="278"/>
      <c r="D122" s="279"/>
      <c r="E122" s="280"/>
      <c r="F122" s="281"/>
      <c r="G122" s="281"/>
      <c r="H122" s="281"/>
      <c r="I122" s="281"/>
      <c r="J122" s="239"/>
      <c r="K122" s="239"/>
      <c r="L122" s="239"/>
      <c r="M122" s="239"/>
      <c r="N122" s="240"/>
      <c r="O122" s="241"/>
      <c r="P122" s="240"/>
      <c r="Q122" s="242"/>
      <c r="R122" s="243"/>
      <c r="S122" s="239"/>
      <c r="T122" s="239"/>
      <c r="U122" s="239"/>
      <c r="V122" s="238"/>
      <c r="W122" s="239"/>
      <c r="X122" s="244"/>
    </row>
    <row r="123" spans="1:24" ht="15" customHeight="1">
      <c r="B123" s="569"/>
      <c r="C123" s="302"/>
      <c r="D123" s="303"/>
      <c r="E123" s="304"/>
      <c r="F123" s="305"/>
      <c r="G123" s="305"/>
      <c r="H123" s="305"/>
      <c r="I123" s="305"/>
      <c r="J123" s="70"/>
      <c r="K123" s="111"/>
      <c r="L123" s="70"/>
      <c r="M123" s="70"/>
      <c r="N123" s="162"/>
      <c r="O123" s="163"/>
      <c r="P123" s="164"/>
      <c r="Q123" s="70"/>
      <c r="S123" s="111"/>
      <c r="T123" s="70"/>
      <c r="U123" s="70"/>
      <c r="V123" s="71"/>
      <c r="W123" s="70"/>
      <c r="X123" s="112"/>
    </row>
    <row r="124" spans="1:24" ht="15" customHeight="1">
      <c r="B124" s="571"/>
      <c r="C124" s="306"/>
      <c r="D124" s="307"/>
      <c r="E124" s="308"/>
      <c r="F124" s="309"/>
      <c r="G124" s="309"/>
      <c r="H124" s="309"/>
      <c r="I124" s="309"/>
      <c r="J124" s="115"/>
      <c r="K124" s="114"/>
      <c r="L124" s="115"/>
      <c r="M124" s="115"/>
      <c r="N124" s="165"/>
      <c r="O124" s="166"/>
      <c r="P124" s="167"/>
      <c r="Q124" s="115"/>
      <c r="R124" s="131"/>
      <c r="S124" s="114"/>
      <c r="T124" s="115"/>
      <c r="U124" s="115"/>
      <c r="V124" s="113"/>
      <c r="W124" s="115"/>
      <c r="X124" s="116"/>
    </row>
    <row r="126" spans="1:24">
      <c r="A126" s="827"/>
      <c r="B126" s="346" t="s">
        <v>155</v>
      </c>
      <c r="E126" s="14"/>
      <c r="K126" s="12"/>
      <c r="M126" s="12"/>
      <c r="N126" s="169"/>
      <c r="O126" s="159"/>
      <c r="P126" s="168"/>
      <c r="Q126" s="12"/>
      <c r="R126" s="132"/>
      <c r="S126" s="11"/>
      <c r="T126" s="11"/>
      <c r="U126" s="11"/>
      <c r="V126" s="11"/>
      <c r="W126" s="11"/>
    </row>
    <row r="127" spans="1:24">
      <c r="A127" s="827"/>
      <c r="B127" s="346" t="s">
        <v>190</v>
      </c>
      <c r="E127" s="14"/>
      <c r="K127" s="12"/>
      <c r="M127" s="12"/>
      <c r="N127" s="169"/>
      <c r="O127" s="159"/>
      <c r="P127" s="168"/>
      <c r="Q127" s="12"/>
      <c r="R127" s="132"/>
      <c r="S127" s="11"/>
      <c r="T127" s="11"/>
      <c r="U127" s="11"/>
      <c r="V127" s="11"/>
      <c r="W127" s="11"/>
    </row>
    <row r="128" spans="1:24">
      <c r="E128" s="14"/>
      <c r="K128" s="12"/>
      <c r="M128" s="12"/>
      <c r="N128" s="169"/>
      <c r="O128" s="159"/>
      <c r="P128" s="168"/>
      <c r="Q128" s="12"/>
      <c r="R128" s="132"/>
      <c r="S128" s="11"/>
      <c r="T128" s="11"/>
      <c r="U128" s="11"/>
      <c r="V128" s="11"/>
      <c r="W128" s="11"/>
    </row>
    <row r="129" spans="5:23">
      <c r="E129" s="14"/>
      <c r="K129" s="12"/>
      <c r="M129" s="12"/>
      <c r="N129" s="169"/>
      <c r="O129" s="159"/>
      <c r="P129" s="168"/>
      <c r="Q129" s="12"/>
      <c r="R129" s="132"/>
      <c r="S129" s="11"/>
      <c r="T129" s="11"/>
      <c r="U129" s="11"/>
      <c r="V129" s="11"/>
      <c r="W129" s="11"/>
    </row>
    <row r="130" spans="5:23">
      <c r="E130" s="14"/>
      <c r="K130" s="12"/>
      <c r="M130" s="12"/>
      <c r="N130" s="169"/>
      <c r="O130" s="159"/>
      <c r="P130" s="168"/>
      <c r="Q130" s="12"/>
      <c r="R130" s="132"/>
      <c r="S130" s="11"/>
      <c r="T130" s="11"/>
      <c r="U130" s="11"/>
      <c r="V130" s="11"/>
      <c r="W130" s="11"/>
    </row>
    <row r="131" spans="5:23">
      <c r="E131" s="14"/>
      <c r="K131" s="12"/>
      <c r="M131" s="12"/>
      <c r="N131" s="169"/>
      <c r="O131" s="159"/>
      <c r="P131" s="168"/>
      <c r="Q131" s="12"/>
      <c r="R131" s="132"/>
      <c r="S131" s="11"/>
      <c r="T131" s="11"/>
      <c r="U131" s="11"/>
      <c r="V131" s="11"/>
      <c r="W131" s="11"/>
    </row>
    <row r="132" spans="5:23">
      <c r="E132" s="14"/>
      <c r="K132" s="12"/>
      <c r="M132" s="12"/>
      <c r="N132" s="169"/>
      <c r="O132" s="159"/>
      <c r="P132" s="168"/>
      <c r="Q132" s="12"/>
      <c r="R132" s="132"/>
      <c r="S132" s="11"/>
      <c r="T132" s="11"/>
      <c r="U132" s="11"/>
      <c r="V132" s="11"/>
      <c r="W132" s="11"/>
    </row>
    <row r="133" spans="5:23">
      <c r="E133" s="14"/>
      <c r="K133" s="12"/>
      <c r="M133" s="12"/>
      <c r="N133" s="169"/>
      <c r="O133" s="159"/>
      <c r="P133" s="168"/>
      <c r="Q133" s="12"/>
      <c r="R133" s="132"/>
      <c r="S133" s="11"/>
      <c r="T133" s="11"/>
      <c r="U133" s="11"/>
      <c r="V133" s="11"/>
      <c r="W133" s="11"/>
    </row>
    <row r="134" spans="5:23">
      <c r="E134" s="14"/>
      <c r="K134" s="12"/>
      <c r="M134" s="12"/>
      <c r="N134" s="169"/>
      <c r="O134" s="159"/>
      <c r="P134" s="168"/>
      <c r="Q134" s="12"/>
      <c r="R134" s="132"/>
      <c r="S134" s="11"/>
      <c r="T134" s="11"/>
      <c r="U134" s="11"/>
      <c r="V134" s="11"/>
      <c r="W134" s="11"/>
    </row>
    <row r="139" spans="5:23">
      <c r="F139"/>
    </row>
  </sheetData>
  <mergeCells count="115">
    <mergeCell ref="P10:P11"/>
    <mergeCell ref="G15:G16"/>
    <mergeCell ref="H15:H16"/>
    <mergeCell ref="C9:C11"/>
    <mergeCell ref="P15:P16"/>
    <mergeCell ref="H10:H11"/>
    <mergeCell ref="F20:F21"/>
    <mergeCell ref="F22:F23"/>
    <mergeCell ref="E15:E16"/>
    <mergeCell ref="F15:F16"/>
    <mergeCell ref="K18:K19"/>
    <mergeCell ref="K20:K21"/>
    <mergeCell ref="P22:P23"/>
    <mergeCell ref="K22:K23"/>
    <mergeCell ref="F18:F19"/>
    <mergeCell ref="W119:W120"/>
    <mergeCell ref="S61:S67"/>
    <mergeCell ref="W52:W71"/>
    <mergeCell ref="S53:S59"/>
    <mergeCell ref="W18:W23"/>
    <mergeCell ref="U18:U19"/>
    <mergeCell ref="U20:U21"/>
    <mergeCell ref="U22:U23"/>
    <mergeCell ref="T44:T45"/>
    <mergeCell ref="U44:U45"/>
    <mergeCell ref="W44:W47"/>
    <mergeCell ref="T34:T35"/>
    <mergeCell ref="U34:U35"/>
    <mergeCell ref="S34:S35"/>
    <mergeCell ref="W76:W94"/>
    <mergeCell ref="T119:T120"/>
    <mergeCell ref="S18:S23"/>
    <mergeCell ref="W27:W28"/>
    <mergeCell ref="T46:T47"/>
    <mergeCell ref="U46:U47"/>
    <mergeCell ref="S46:S47"/>
    <mergeCell ref="S27:S28"/>
    <mergeCell ref="W98:W112"/>
    <mergeCell ref="W10:W11"/>
    <mergeCell ref="W15:W16"/>
    <mergeCell ref="Q15:Q16"/>
    <mergeCell ref="S15:S16"/>
    <mergeCell ref="E34:E35"/>
    <mergeCell ref="Q34:Q35"/>
    <mergeCell ref="P20:P21"/>
    <mergeCell ref="T18:T19"/>
    <mergeCell ref="T20:T21"/>
    <mergeCell ref="T22:T23"/>
    <mergeCell ref="I10:I11"/>
    <mergeCell ref="P18:P19"/>
    <mergeCell ref="W34:W35"/>
    <mergeCell ref="Q10:Q11"/>
    <mergeCell ref="S10:S11"/>
    <mergeCell ref="T10:T11"/>
    <mergeCell ref="U10:U11"/>
    <mergeCell ref="G34:G35"/>
    <mergeCell ref="H34:H35"/>
    <mergeCell ref="I34:I35"/>
    <mergeCell ref="E10:E11"/>
    <mergeCell ref="F10:F11"/>
    <mergeCell ref="G10:G11"/>
    <mergeCell ref="U15:U16"/>
    <mergeCell ref="Q44:Q45"/>
    <mergeCell ref="K44:K45"/>
    <mergeCell ref="C31:C35"/>
    <mergeCell ref="P46:P47"/>
    <mergeCell ref="E54:E55"/>
    <mergeCell ref="E56:E57"/>
    <mergeCell ref="E58:E59"/>
    <mergeCell ref="F69:F71"/>
    <mergeCell ref="K69:K71"/>
    <mergeCell ref="C38:C39"/>
    <mergeCell ref="F34:F35"/>
    <mergeCell ref="T15:T16"/>
    <mergeCell ref="C118:C121"/>
    <mergeCell ref="E119:E120"/>
    <mergeCell ref="E18:E23"/>
    <mergeCell ref="C14:C23"/>
    <mergeCell ref="S119:S120"/>
    <mergeCell ref="F119:F120"/>
    <mergeCell ref="G119:G120"/>
    <mergeCell ref="H119:H120"/>
    <mergeCell ref="S44:S45"/>
    <mergeCell ref="C43:C47"/>
    <mergeCell ref="E44:E45"/>
    <mergeCell ref="F44:F45"/>
    <mergeCell ref="E46:E47"/>
    <mergeCell ref="F46:F47"/>
    <mergeCell ref="I15:I16"/>
    <mergeCell ref="I119:I120"/>
    <mergeCell ref="P119:P120"/>
    <mergeCell ref="Q46:Q47"/>
    <mergeCell ref="Q119:Q120"/>
    <mergeCell ref="K119:K120"/>
    <mergeCell ref="Q27:Q28"/>
    <mergeCell ref="C49:C71"/>
    <mergeCell ref="K27:K28"/>
    <mergeCell ref="P27:P28"/>
    <mergeCell ref="F98:F112"/>
    <mergeCell ref="C97:C112"/>
    <mergeCell ref="K98:K112"/>
    <mergeCell ref="C75:C94"/>
    <mergeCell ref="F86:F94"/>
    <mergeCell ref="F76:F85"/>
    <mergeCell ref="K76:K85"/>
    <mergeCell ref="K86:K94"/>
    <mergeCell ref="P76:P85"/>
    <mergeCell ref="P86:P94"/>
    <mergeCell ref="E27:E28"/>
    <mergeCell ref="F27:F28"/>
    <mergeCell ref="P98:P112"/>
    <mergeCell ref="C26:C28"/>
    <mergeCell ref="P44:P45"/>
    <mergeCell ref="K46:K47"/>
    <mergeCell ref="P34:P35"/>
  </mergeCells>
  <pageMargins left="0.39370078740157483" right="0.31496062992125984" top="0.59055118110236227" bottom="0.39370078740157483" header="1.5748031496062993" footer="1.1811023622047245"/>
  <pageSetup scale="3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4:AA21"/>
  <sheetViews>
    <sheetView showGridLines="0" workbookViewId="0">
      <selection activeCell="M12" sqref="M12:O19"/>
    </sheetView>
  </sheetViews>
  <sheetFormatPr baseColWidth="10" defaultColWidth="11.42578125" defaultRowHeight="11.25"/>
  <cols>
    <col min="1" max="1" width="11.42578125" style="23"/>
    <col min="2" max="2" width="49.28515625" style="23" bestFit="1" customWidth="1"/>
    <col min="3" max="3" width="14.42578125" style="41" bestFit="1" customWidth="1"/>
    <col min="4" max="6" width="12.7109375" style="41" customWidth="1"/>
    <col min="7" max="7" width="2.7109375" style="24" customWidth="1"/>
    <col min="8" max="8" width="15.85546875" style="41" customWidth="1"/>
    <col min="9" max="11" width="12.7109375" style="24" customWidth="1"/>
    <col min="12" max="12" width="2.7109375" style="23" customWidth="1"/>
    <col min="13" max="13" width="16.5703125" style="24" customWidth="1"/>
    <col min="14" max="14" width="17.28515625" style="24" bestFit="1" customWidth="1"/>
    <col min="15" max="15" width="18.140625" style="23" bestFit="1" customWidth="1"/>
    <col min="16" max="16" width="11.5703125" style="23" customWidth="1"/>
    <col min="17" max="16384" width="11.42578125" style="23"/>
  </cols>
  <sheetData>
    <row r="4" spans="2:27">
      <c r="C4" s="594"/>
    </row>
    <row r="5" spans="2:27" ht="15">
      <c r="B5" s="558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2:27" ht="15">
      <c r="B6" s="311"/>
      <c r="C6" s="312"/>
      <c r="D6" s="310"/>
      <c r="E6" s="312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</row>
    <row r="7" spans="2:27" ht="12">
      <c r="C7" s="314"/>
      <c r="D7" s="314"/>
      <c r="E7" s="314"/>
      <c r="F7" s="314"/>
      <c r="G7" s="315"/>
      <c r="H7" s="314"/>
      <c r="I7" s="315"/>
      <c r="J7" s="315"/>
      <c r="K7" s="315"/>
      <c r="L7" s="313"/>
      <c r="M7" s="315"/>
      <c r="N7" s="315"/>
      <c r="O7" s="313"/>
      <c r="P7" s="245"/>
    </row>
    <row r="8" spans="2:27" s="25" customFormat="1" ht="12.75" customHeight="1">
      <c r="B8" s="586" t="s">
        <v>140</v>
      </c>
      <c r="C8" s="316"/>
      <c r="D8" s="316"/>
      <c r="E8" s="316"/>
      <c r="F8" s="316"/>
      <c r="G8" s="317"/>
      <c r="H8" s="316"/>
      <c r="I8" s="317"/>
      <c r="J8" s="317"/>
      <c r="K8" s="317"/>
      <c r="L8" s="318"/>
      <c r="M8" s="317"/>
      <c r="N8" s="317"/>
      <c r="O8" s="318"/>
      <c r="P8" s="246"/>
    </row>
    <row r="9" spans="2:27" s="25" customFormat="1" ht="12.75" customHeight="1">
      <c r="B9" s="595"/>
      <c r="C9" s="325"/>
      <c r="D9" s="325"/>
      <c r="E9" s="325"/>
      <c r="F9" s="325"/>
      <c r="G9" s="365"/>
      <c r="H9" s="325"/>
      <c r="I9" s="365"/>
      <c r="J9" s="365"/>
      <c r="K9" s="365"/>
      <c r="L9" s="346"/>
      <c r="M9" s="1187">
        <v>44440</v>
      </c>
      <c r="N9" s="1188"/>
      <c r="O9" s="1189"/>
      <c r="P9" s="248"/>
    </row>
    <row r="10" spans="2:27" ht="30" customHeight="1">
      <c r="B10" s="322"/>
      <c r="C10" s="593" t="s">
        <v>31</v>
      </c>
      <c r="D10" s="323">
        <v>43435</v>
      </c>
      <c r="E10" s="323">
        <v>43800</v>
      </c>
      <c r="F10" s="324">
        <v>44166</v>
      </c>
      <c r="G10" s="325"/>
      <c r="H10" s="593" t="s">
        <v>31</v>
      </c>
      <c r="I10" s="326">
        <v>44348</v>
      </c>
      <c r="J10" s="326">
        <v>44378</v>
      </c>
      <c r="K10" s="327">
        <v>44409</v>
      </c>
      <c r="L10" s="328"/>
      <c r="M10" s="761" t="s">
        <v>185</v>
      </c>
      <c r="N10" s="359" t="s">
        <v>215</v>
      </c>
      <c r="O10" s="361" t="s">
        <v>227</v>
      </c>
      <c r="P10" s="247"/>
    </row>
    <row r="11" spans="2:27" s="26" customFormat="1" ht="14.25" customHeight="1">
      <c r="B11" s="790" t="s">
        <v>184</v>
      </c>
      <c r="C11" s="521"/>
      <c r="D11" s="522"/>
      <c r="E11" s="522"/>
      <c r="F11" s="534"/>
      <c r="G11" s="253"/>
      <c r="H11" s="521"/>
      <c r="I11" s="343"/>
      <c r="J11" s="343"/>
      <c r="K11" s="344"/>
      <c r="L11" s="256"/>
      <c r="M11" s="596"/>
      <c r="N11" s="597"/>
      <c r="O11" s="598"/>
      <c r="P11" s="248"/>
    </row>
    <row r="12" spans="2:27" s="37" customFormat="1" ht="23.25" customHeight="1">
      <c r="B12" s="1190" t="s">
        <v>36</v>
      </c>
      <c r="C12" s="1166" t="s">
        <v>205</v>
      </c>
      <c r="D12" s="1178">
        <v>-9.6845135994559888E-3</v>
      </c>
      <c r="E12" s="1161">
        <v>-3.0383625592468003E-2</v>
      </c>
      <c r="F12" s="1157">
        <v>-6.8320222538935105E-2</v>
      </c>
      <c r="G12" s="329"/>
      <c r="H12" s="857" t="s">
        <v>216</v>
      </c>
      <c r="I12" s="1015">
        <v>0.11633072682564904</v>
      </c>
      <c r="J12" s="1015">
        <v>5.0327015196484526E-2</v>
      </c>
      <c r="K12" s="1016">
        <v>2.658248183290346E-2</v>
      </c>
      <c r="L12" s="330"/>
      <c r="M12" s="1159">
        <v>2.5045753744115107E-3</v>
      </c>
      <c r="N12" s="1161">
        <v>3.7304051652609527E-2</v>
      </c>
      <c r="O12" s="1157">
        <v>8.9842785052224303E-2</v>
      </c>
      <c r="P12" s="599"/>
    </row>
    <row r="13" spans="2:27" s="32" customFormat="1" ht="18" customHeight="1" thickBot="1">
      <c r="B13" s="1191"/>
      <c r="C13" s="1192"/>
      <c r="D13" s="1193"/>
      <c r="E13" s="1194"/>
      <c r="F13" s="1195"/>
      <c r="G13" s="331"/>
      <c r="H13" s="377" t="s">
        <v>39</v>
      </c>
      <c r="I13" s="896">
        <v>2.8982736526301123E-2</v>
      </c>
      <c r="J13" s="896">
        <v>1.1058499598497473E-3</v>
      </c>
      <c r="K13" s="897">
        <v>-7.1519453408511735E-3</v>
      </c>
      <c r="L13" s="332"/>
      <c r="M13" s="1196"/>
      <c r="N13" s="1197"/>
      <c r="O13" s="1198"/>
      <c r="P13" s="600"/>
      <c r="Q13" s="31"/>
      <c r="R13" s="31"/>
    </row>
    <row r="14" spans="2:27" s="32" customFormat="1" ht="15" customHeight="1" thickTop="1">
      <c r="B14" s="333" t="s">
        <v>86</v>
      </c>
      <c r="C14" s="1183" t="s">
        <v>205</v>
      </c>
      <c r="D14" s="950">
        <v>3.0488797533403389E-3</v>
      </c>
      <c r="E14" s="277">
        <v>2.0273529651837263E-2</v>
      </c>
      <c r="F14" s="270">
        <v>3.8148671011253965E-2</v>
      </c>
      <c r="G14" s="334"/>
      <c r="H14" s="1185" t="s">
        <v>215</v>
      </c>
      <c r="I14" s="334">
        <v>3.0474169212334035E-2</v>
      </c>
      <c r="J14" s="334">
        <v>3.1026207687700813E-2</v>
      </c>
      <c r="K14" s="335">
        <v>3.397510876242249E-2</v>
      </c>
      <c r="L14" s="336"/>
      <c r="M14" s="1027">
        <v>4.2991019292042409E-3</v>
      </c>
      <c r="N14" s="335">
        <v>3.464603569197755E-2</v>
      </c>
      <c r="O14" s="1027">
        <v>1.9456255517734444E-2</v>
      </c>
      <c r="P14" s="601"/>
      <c r="Q14" s="31"/>
      <c r="R14" s="31"/>
    </row>
    <row r="15" spans="2:27" s="32" customFormat="1" ht="15" customHeight="1">
      <c r="B15" s="333" t="s">
        <v>87</v>
      </c>
      <c r="C15" s="1183"/>
      <c r="D15" s="950">
        <v>-3.7324111479206667E-3</v>
      </c>
      <c r="E15" s="277">
        <v>3.526754068379212E-4</v>
      </c>
      <c r="F15" s="270">
        <v>7.3634258164672728E-2</v>
      </c>
      <c r="G15" s="334"/>
      <c r="H15" s="1185"/>
      <c r="I15" s="334">
        <v>8.0809583753212122E-2</v>
      </c>
      <c r="J15" s="334">
        <v>9.1282111470393446E-2</v>
      </c>
      <c r="K15" s="335">
        <v>2.5220528237799966E-2</v>
      </c>
      <c r="L15" s="336"/>
      <c r="M15" s="1027">
        <v>-4.3500932153365701E-2</v>
      </c>
      <c r="N15" s="335">
        <v>1.2120149519721846E-2</v>
      </c>
      <c r="O15" s="1027">
        <v>6.4347959422596857E-2</v>
      </c>
      <c r="P15" s="601"/>
      <c r="Q15" s="31"/>
      <c r="R15" s="31"/>
    </row>
    <row r="16" spans="2:27" s="32" customFormat="1" ht="15" customHeight="1">
      <c r="B16" s="333" t="s">
        <v>88</v>
      </c>
      <c r="C16" s="1183"/>
      <c r="D16" s="950">
        <v>-3.1535811706111416E-2</v>
      </c>
      <c r="E16" s="277">
        <v>-1.8899034430896133E-2</v>
      </c>
      <c r="F16" s="270">
        <v>9.1794681960519764E-3</v>
      </c>
      <c r="G16" s="334"/>
      <c r="H16" s="1185"/>
      <c r="I16" s="334">
        <v>9.5869682246539245E-2</v>
      </c>
      <c r="J16" s="334">
        <v>3.5131627071117055E-2</v>
      </c>
      <c r="K16" s="335">
        <v>5.9158409521087751E-2</v>
      </c>
      <c r="L16" s="336"/>
      <c r="M16" s="1027">
        <v>-1.5731173166082302E-2</v>
      </c>
      <c r="N16" s="335">
        <v>0.14325912060871282</v>
      </c>
      <c r="O16" s="1027">
        <v>8.0406358779212761E-2</v>
      </c>
      <c r="P16" s="601"/>
      <c r="Q16" s="31"/>
      <c r="R16" s="31"/>
    </row>
    <row r="17" spans="2:18" s="32" customFormat="1" ht="15" customHeight="1">
      <c r="B17" s="333" t="s">
        <v>89</v>
      </c>
      <c r="C17" s="1183"/>
      <c r="D17" s="950">
        <v>-1.1219939536073253E-2</v>
      </c>
      <c r="E17" s="277">
        <v>0.16362989833600761</v>
      </c>
      <c r="F17" s="270">
        <v>0.21422762925227667</v>
      </c>
      <c r="G17" s="334"/>
      <c r="H17" s="1185"/>
      <c r="I17" s="334">
        <v>0.40710937941159853</v>
      </c>
      <c r="J17" s="334">
        <v>0.17369933738058974</v>
      </c>
      <c r="K17" s="335">
        <v>0.208408858383482</v>
      </c>
      <c r="L17" s="336"/>
      <c r="M17" s="1027">
        <v>1.6513223245178343E-2</v>
      </c>
      <c r="N17" s="335">
        <v>0.35837861915367486</v>
      </c>
      <c r="O17" s="1027">
        <v>0.30307528694559194</v>
      </c>
      <c r="P17" s="601"/>
      <c r="Q17" s="31"/>
      <c r="R17" s="31"/>
    </row>
    <row r="18" spans="2:18" s="32" customFormat="1" ht="15" customHeight="1">
      <c r="B18" s="333" t="s">
        <v>90</v>
      </c>
      <c r="C18" s="1183"/>
      <c r="D18" s="950">
        <v>3.0626829617985685E-3</v>
      </c>
      <c r="E18" s="277">
        <v>6.7590747142669327E-2</v>
      </c>
      <c r="F18" s="270">
        <v>9.4916888800844479E-3</v>
      </c>
      <c r="G18" s="334"/>
      <c r="H18" s="1185"/>
      <c r="I18" s="334">
        <v>8.2700097729849986E-2</v>
      </c>
      <c r="J18" s="334">
        <v>-2.8720351358159535E-2</v>
      </c>
      <c r="K18" s="335">
        <v>-5.7262795981353198E-3</v>
      </c>
      <c r="L18" s="336"/>
      <c r="M18" s="1027">
        <v>2.2795317847734697E-2</v>
      </c>
      <c r="N18" s="335">
        <v>1.798855064575422E-2</v>
      </c>
      <c r="O18" s="1027">
        <v>5.1826570282273998E-2</v>
      </c>
      <c r="P18" s="601"/>
      <c r="Q18" s="31"/>
      <c r="R18" s="31"/>
    </row>
    <row r="19" spans="2:18" s="32" customFormat="1" ht="15" customHeight="1">
      <c r="B19" s="333" t="s">
        <v>91</v>
      </c>
      <c r="C19" s="1184"/>
      <c r="D19" s="951">
        <v>-5.9385834156798878E-2</v>
      </c>
      <c r="E19" s="1024">
        <v>0.11783146319010762</v>
      </c>
      <c r="F19" s="1025">
        <v>6.2907584981303222E-2</v>
      </c>
      <c r="G19" s="334"/>
      <c r="H19" s="1186"/>
      <c r="I19" s="1026">
        <v>-4.9633719078458483E-2</v>
      </c>
      <c r="J19" s="1026">
        <v>-0.16247171292661522</v>
      </c>
      <c r="K19" s="337">
        <v>-0.13317202770661352</v>
      </c>
      <c r="L19" s="336"/>
      <c r="M19" s="1028">
        <v>4.1431777133161818E-2</v>
      </c>
      <c r="N19" s="337">
        <v>-3.2982670122478019E-2</v>
      </c>
      <c r="O19" s="1028">
        <v>8.9231304953425683E-2</v>
      </c>
      <c r="P19" s="601"/>
      <c r="Q19" s="31"/>
      <c r="R19" s="31"/>
    </row>
    <row r="20" spans="2:18" s="32" customFormat="1" ht="12.75" customHeight="1">
      <c r="B20" s="249"/>
      <c r="C20" s="229"/>
      <c r="D20" s="226"/>
      <c r="E20" s="226"/>
      <c r="F20" s="226"/>
      <c r="G20" s="250"/>
      <c r="H20" s="229"/>
      <c r="I20" s="250"/>
      <c r="J20" s="250"/>
      <c r="K20" s="250"/>
      <c r="L20" s="251"/>
      <c r="M20" s="250"/>
      <c r="N20" s="250"/>
      <c r="O20" s="252"/>
      <c r="P20" s="601"/>
      <c r="Q20" s="31"/>
      <c r="R20" s="31"/>
    </row>
    <row r="21" spans="2:18" ht="12.75" customHeight="1">
      <c r="B21" s="60"/>
      <c r="C21" s="101"/>
      <c r="D21" s="102"/>
      <c r="E21" s="102"/>
      <c r="F21" s="102"/>
      <c r="G21" s="103"/>
      <c r="H21" s="101"/>
      <c r="I21" s="103"/>
      <c r="J21" s="103"/>
      <c r="K21" s="103"/>
      <c r="L21" s="104"/>
      <c r="M21" s="103"/>
      <c r="N21" s="103"/>
      <c r="O21" s="105"/>
      <c r="P21" s="602"/>
    </row>
  </sheetData>
  <mergeCells count="11">
    <mergeCell ref="C14:C19"/>
    <mergeCell ref="H14:H19"/>
    <mergeCell ref="M9:O9"/>
    <mergeCell ref="B12:B13"/>
    <mergeCell ref="C12:C13"/>
    <mergeCell ref="D12:D13"/>
    <mergeCell ref="E12:E13"/>
    <mergeCell ref="F12:F13"/>
    <mergeCell ref="M12:M13"/>
    <mergeCell ref="N12:N13"/>
    <mergeCell ref="O12:O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2:U51"/>
  <sheetViews>
    <sheetView showGridLines="0" topLeftCell="C10" workbookViewId="0">
      <selection activeCell="J38" sqref="J38"/>
    </sheetView>
  </sheetViews>
  <sheetFormatPr baseColWidth="10" defaultColWidth="11.42578125" defaultRowHeight="11.25"/>
  <cols>
    <col min="1" max="1" width="11.42578125" style="1"/>
    <col min="2" max="2" width="52.140625" style="1" bestFit="1" customWidth="1"/>
    <col min="3" max="3" width="15.42578125" style="2" customWidth="1"/>
    <col min="4" max="6" width="12.7109375" style="2" customWidth="1"/>
    <col min="7" max="7" width="3" style="2" customWidth="1"/>
    <col min="8" max="8" width="14.85546875" style="2" customWidth="1"/>
    <col min="9" max="11" width="12.7109375" style="2" customWidth="1"/>
    <col min="12" max="12" width="2.42578125" style="1" customWidth="1"/>
    <col min="13" max="13" width="13.140625" style="2" bestFit="1" customWidth="1"/>
    <col min="14" max="14" width="17.28515625" style="2" bestFit="1" customWidth="1"/>
    <col min="15" max="15" width="18" style="2" customWidth="1"/>
    <col min="16" max="16" width="2.28515625" style="1" customWidth="1"/>
    <col min="17" max="17" width="49.42578125" style="1" customWidth="1"/>
    <col min="18" max="18" width="15.7109375" style="1" customWidth="1"/>
    <col min="19" max="19" width="11.42578125" style="1" customWidth="1"/>
    <col min="20" max="20" width="2.28515625" style="1" customWidth="1"/>
    <col min="21" max="16384" width="11.42578125" style="1"/>
  </cols>
  <sheetData>
    <row r="2" spans="1:21" s="23" customFormat="1" ht="12.75">
      <c r="C2" s="24"/>
      <c r="D2" s="24"/>
      <c r="E2" s="24"/>
      <c r="F2" s="24"/>
      <c r="G2" s="24"/>
      <c r="H2" s="695"/>
      <c r="I2" s="24"/>
      <c r="J2" s="24"/>
      <c r="K2" s="24"/>
      <c r="M2" s="24"/>
      <c r="N2" s="24"/>
      <c r="O2" s="24"/>
    </row>
    <row r="3" spans="1:21" s="23" customFormat="1">
      <c r="C3" s="24"/>
      <c r="D3" s="24"/>
      <c r="E3" s="24"/>
      <c r="F3" s="24"/>
      <c r="G3" s="24"/>
      <c r="H3" s="24"/>
      <c r="I3" s="24"/>
      <c r="J3" s="24"/>
      <c r="K3" s="24"/>
      <c r="M3" s="24"/>
      <c r="N3" s="24"/>
      <c r="O3" s="24"/>
    </row>
    <row r="4" spans="1:21" s="23" customFormat="1" ht="15.75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1:21" s="23" customFormat="1" ht="11.25" customHeight="1">
      <c r="A5" s="769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</row>
    <row r="6" spans="1:21" s="23" customFormat="1" ht="12">
      <c r="A6" s="769"/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</row>
    <row r="7" spans="1:21" s="23" customFormat="1" ht="12">
      <c r="A7" s="769"/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1"/>
      <c r="S7" s="771"/>
    </row>
    <row r="8" spans="1:21" ht="12.75" customHeight="1">
      <c r="A8" s="772"/>
      <c r="B8" s="834" t="s">
        <v>132</v>
      </c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317"/>
      <c r="N8" s="317"/>
      <c r="O8" s="317"/>
      <c r="P8" s="318"/>
      <c r="Q8" s="318"/>
      <c r="R8" s="318"/>
      <c r="S8" s="773"/>
      <c r="T8" s="23"/>
    </row>
    <row r="9" spans="1:21" s="3" customFormat="1" ht="12.75" customHeight="1">
      <c r="A9" s="774"/>
      <c r="B9" s="319"/>
      <c r="C9" s="320"/>
      <c r="D9" s="320"/>
      <c r="E9" s="320"/>
      <c r="F9" s="320"/>
      <c r="G9" s="320"/>
      <c r="H9" s="320"/>
      <c r="I9" s="320"/>
      <c r="J9" s="320"/>
      <c r="K9" s="340"/>
      <c r="L9" s="321"/>
      <c r="M9" s="1206">
        <v>44409</v>
      </c>
      <c r="N9" s="1207"/>
      <c r="O9" s="1208"/>
      <c r="P9" s="321"/>
      <c r="Q9" s="321"/>
      <c r="R9" s="321"/>
      <c r="S9" s="775"/>
      <c r="T9" s="25"/>
    </row>
    <row r="10" spans="1:21" s="42" customFormat="1" ht="30" customHeight="1">
      <c r="A10" s="776"/>
      <c r="B10" s="322"/>
      <c r="C10" s="835" t="s">
        <v>31</v>
      </c>
      <c r="D10" s="836">
        <v>43435</v>
      </c>
      <c r="E10" s="836">
        <v>43800</v>
      </c>
      <c r="F10" s="837">
        <v>44166</v>
      </c>
      <c r="G10" s="325"/>
      <c r="H10" s="593" t="s">
        <v>31</v>
      </c>
      <c r="I10" s="326">
        <v>44317</v>
      </c>
      <c r="J10" s="326">
        <v>44348</v>
      </c>
      <c r="K10" s="327">
        <v>44378</v>
      </c>
      <c r="L10" s="328"/>
      <c r="M10" s="838" t="s">
        <v>185</v>
      </c>
      <c r="N10" s="839" t="s">
        <v>215</v>
      </c>
      <c r="O10" s="852" t="s">
        <v>227</v>
      </c>
      <c r="P10" s="328"/>
      <c r="Q10" s="328"/>
      <c r="R10" s="328"/>
      <c r="S10" s="777"/>
      <c r="T10" s="40"/>
    </row>
    <row r="11" spans="1:21" ht="15" customHeight="1">
      <c r="A11" s="772"/>
      <c r="B11" s="341" t="s">
        <v>136</v>
      </c>
      <c r="C11" s="342"/>
      <c r="D11" s="343"/>
      <c r="E11" s="343"/>
      <c r="F11" s="344"/>
      <c r="G11" s="253"/>
      <c r="H11" s="506"/>
      <c r="I11" s="343"/>
      <c r="J11" s="343"/>
      <c r="K11" s="344"/>
      <c r="L11" s="330"/>
      <c r="M11" s="345"/>
      <c r="N11" s="343"/>
      <c r="O11" s="344"/>
      <c r="P11" s="346"/>
      <c r="Q11" s="346"/>
      <c r="R11" s="346"/>
      <c r="S11" s="778"/>
      <c r="T11" s="23"/>
    </row>
    <row r="12" spans="1:21" s="866" customFormat="1" ht="25.5" customHeight="1">
      <c r="A12" s="779"/>
      <c r="B12" s="1201" t="s">
        <v>0</v>
      </c>
      <c r="C12" s="1108" t="s">
        <v>205</v>
      </c>
      <c r="D12" s="1178">
        <v>-6.0931733461974398E-2</v>
      </c>
      <c r="E12" s="1129">
        <v>-4.6842416169950801E-2</v>
      </c>
      <c r="F12" s="1132">
        <v>-9.1029789662386507E-2</v>
      </c>
      <c r="G12" s="329"/>
      <c r="H12" s="949" t="s">
        <v>214</v>
      </c>
      <c r="I12" s="744">
        <v>0.11141045128852656</v>
      </c>
      <c r="J12" s="744">
        <v>0.11691278181736298</v>
      </c>
      <c r="K12" s="952">
        <v>0.16169842685854796</v>
      </c>
      <c r="L12" s="330"/>
      <c r="M12" s="1209">
        <v>4.1166501512139853E-3</v>
      </c>
      <c r="N12" s="1211">
        <v>0.13755540372361263</v>
      </c>
      <c r="O12" s="1132">
        <v>0.19795476021585501</v>
      </c>
      <c r="P12" s="330"/>
      <c r="Q12" s="330"/>
      <c r="R12" s="330"/>
      <c r="S12" s="864"/>
      <c r="T12" s="865"/>
    </row>
    <row r="13" spans="1:21" s="866" customFormat="1" ht="38.25" customHeight="1" thickBot="1">
      <c r="A13" s="779"/>
      <c r="B13" s="1202"/>
      <c r="C13" s="1203"/>
      <c r="D13" s="1193"/>
      <c r="E13" s="1204"/>
      <c r="F13" s="1205"/>
      <c r="G13" s="329"/>
      <c r="H13" s="377" t="s">
        <v>185</v>
      </c>
      <c r="I13" s="953">
        <v>-5.4069320322104875E-2</v>
      </c>
      <c r="J13" s="953">
        <v>8.5877772265673835E-2</v>
      </c>
      <c r="K13" s="954">
        <v>1.2482300968062798E-2</v>
      </c>
      <c r="L13" s="330"/>
      <c r="M13" s="1210"/>
      <c r="N13" s="1212"/>
      <c r="O13" s="1133"/>
      <c r="P13" s="330"/>
      <c r="Q13" s="1213" t="s">
        <v>16</v>
      </c>
      <c r="R13" s="1213"/>
      <c r="S13" s="867"/>
      <c r="T13" s="865"/>
    </row>
    <row r="14" spans="1:21" s="871" customFormat="1" ht="15" customHeight="1" thickTop="1">
      <c r="A14" s="780"/>
      <c r="B14" s="333" t="s">
        <v>63</v>
      </c>
      <c r="C14" s="1199" t="s">
        <v>228</v>
      </c>
      <c r="D14" s="352">
        <v>0.2848290168532206</v>
      </c>
      <c r="E14" s="352">
        <v>0.12821214096183803</v>
      </c>
      <c r="F14" s="989">
        <v>-0.17310443983082202</v>
      </c>
      <c r="G14" s="334"/>
      <c r="H14" s="1200" t="s">
        <v>215</v>
      </c>
      <c r="I14" s="288">
        <v>-0.21603037059692198</v>
      </c>
      <c r="J14" s="352">
        <v>-0.32717733745984845</v>
      </c>
      <c r="K14" s="989">
        <v>-0.10381550145461815</v>
      </c>
      <c r="L14" s="336"/>
      <c r="M14" s="994">
        <v>7.7854622053972422E-2</v>
      </c>
      <c r="N14" s="402">
        <v>9.1938065416053982E-2</v>
      </c>
      <c r="O14" s="995">
        <v>-0.13687667241460499</v>
      </c>
      <c r="P14" s="336"/>
      <c r="Q14" s="868" t="s">
        <v>63</v>
      </c>
      <c r="R14" s="349">
        <v>0.05</v>
      </c>
      <c r="S14" s="781"/>
      <c r="T14" s="869"/>
      <c r="U14" s="870"/>
    </row>
    <row r="15" spans="1:21" s="871" customFormat="1" ht="15" customHeight="1">
      <c r="A15" s="780"/>
      <c r="B15" s="333" t="s">
        <v>64</v>
      </c>
      <c r="C15" s="1143"/>
      <c r="D15" s="352">
        <v>-0.10624032063942745</v>
      </c>
      <c r="E15" s="352">
        <v>0.14507873393349299</v>
      </c>
      <c r="F15" s="989">
        <v>-0.13517291730456099</v>
      </c>
      <c r="G15" s="334"/>
      <c r="H15" s="1185"/>
      <c r="I15" s="288">
        <v>9.3481929542168274E-2</v>
      </c>
      <c r="J15" s="352">
        <v>0.19491933511584514</v>
      </c>
      <c r="K15" s="989">
        <v>0.15004995785901776</v>
      </c>
      <c r="L15" s="336"/>
      <c r="M15" s="996">
        <v>-6.9620626362847049E-2</v>
      </c>
      <c r="N15" s="352">
        <v>4.5607900220252295E-2</v>
      </c>
      <c r="O15" s="989">
        <v>0.16760284170672601</v>
      </c>
      <c r="P15" s="336"/>
      <c r="Q15" s="872" t="s">
        <v>64</v>
      </c>
      <c r="R15" s="335">
        <v>0.17</v>
      </c>
      <c r="S15" s="781"/>
      <c r="T15" s="869"/>
      <c r="U15" s="870"/>
    </row>
    <row r="16" spans="1:21" s="871" customFormat="1" ht="15" customHeight="1">
      <c r="A16" s="780"/>
      <c r="B16" s="333" t="s">
        <v>23</v>
      </c>
      <c r="C16" s="1143"/>
      <c r="D16" s="352">
        <v>0.13898698428657896</v>
      </c>
      <c r="E16" s="352">
        <v>-8.2551939164780402E-2</v>
      </c>
      <c r="F16" s="989">
        <v>0.18850054112185902</v>
      </c>
      <c r="G16" s="334"/>
      <c r="H16" s="1185"/>
      <c r="I16" s="288">
        <v>-4.279129688211436E-2</v>
      </c>
      <c r="J16" s="352">
        <v>2.957232578549096E-2</v>
      </c>
      <c r="K16" s="989">
        <v>-0.1740890983383957</v>
      </c>
      <c r="L16" s="336"/>
      <c r="M16" s="996">
        <v>0.12818052946783598</v>
      </c>
      <c r="N16" s="352">
        <v>-2.3386414262566269E-2</v>
      </c>
      <c r="O16" s="989">
        <v>-6.0537434945579002E-3</v>
      </c>
      <c r="P16" s="336"/>
      <c r="Q16" s="872" t="s">
        <v>23</v>
      </c>
      <c r="R16" s="335">
        <v>0.06</v>
      </c>
      <c r="S16" s="781"/>
      <c r="T16" s="869"/>
      <c r="U16" s="870"/>
    </row>
    <row r="17" spans="1:21" s="871" customFormat="1" ht="15" customHeight="1">
      <c r="A17" s="780"/>
      <c r="B17" s="333" t="s">
        <v>17</v>
      </c>
      <c r="C17" s="1143"/>
      <c r="D17" s="352">
        <v>-2.2925613358308561E-2</v>
      </c>
      <c r="E17" s="352">
        <v>-9.9338536477560899E-2</v>
      </c>
      <c r="F17" s="989">
        <v>2.5145473787857604E-3</v>
      </c>
      <c r="G17" s="334"/>
      <c r="H17" s="1185"/>
      <c r="I17" s="288">
        <v>1.9667554374693808E-2</v>
      </c>
      <c r="J17" s="352">
        <v>-1.7201966335157692E-2</v>
      </c>
      <c r="K17" s="989">
        <v>0.19388050927151435</v>
      </c>
      <c r="L17" s="336"/>
      <c r="M17" s="996">
        <v>1.7495057980255968E-2</v>
      </c>
      <c r="N17" s="352">
        <v>0.21448330203404131</v>
      </c>
      <c r="O17" s="989">
        <v>0.10036367030278599</v>
      </c>
      <c r="P17" s="336"/>
      <c r="Q17" s="872" t="s">
        <v>17</v>
      </c>
      <c r="R17" s="335">
        <v>7.0000000000000007E-2</v>
      </c>
      <c r="S17" s="781"/>
      <c r="T17" s="869"/>
      <c r="U17" s="870"/>
    </row>
    <row r="18" spans="1:21" s="871" customFormat="1" ht="15" customHeight="1">
      <c r="A18" s="780"/>
      <c r="B18" s="333" t="s">
        <v>65</v>
      </c>
      <c r="C18" s="1143"/>
      <c r="D18" s="352">
        <v>9.2220921756147822E-2</v>
      </c>
      <c r="E18" s="352">
        <v>-7.7829314453359303E-3</v>
      </c>
      <c r="F18" s="989">
        <v>-0.33219015449500899</v>
      </c>
      <c r="G18" s="334"/>
      <c r="H18" s="1185"/>
      <c r="I18" s="288">
        <v>0.69957019458818848</v>
      </c>
      <c r="J18" s="352">
        <v>0.10811141455657958</v>
      </c>
      <c r="K18" s="989">
        <v>0.2192963674527002</v>
      </c>
      <c r="L18" s="336"/>
      <c r="M18" s="996">
        <v>-4.1034053601475051E-2</v>
      </c>
      <c r="N18" s="352">
        <v>0.38081401664130476</v>
      </c>
      <c r="O18" s="989">
        <v>0.23776193295647199</v>
      </c>
      <c r="P18" s="336"/>
      <c r="Q18" s="872" t="s">
        <v>65</v>
      </c>
      <c r="R18" s="335">
        <v>0.06</v>
      </c>
      <c r="S18" s="781"/>
      <c r="T18" s="869"/>
      <c r="U18" s="870"/>
    </row>
    <row r="19" spans="1:21" s="871" customFormat="1" ht="15" customHeight="1">
      <c r="A19" s="780"/>
      <c r="B19" s="333" t="s">
        <v>66</v>
      </c>
      <c r="C19" s="1143"/>
      <c r="D19" s="352">
        <v>2.2918197048479527E-2</v>
      </c>
      <c r="E19" s="352">
        <v>-9.6112612786331902E-2</v>
      </c>
      <c r="F19" s="989">
        <v>-0.126856584980718</v>
      </c>
      <c r="G19" s="334"/>
      <c r="H19" s="1185"/>
      <c r="I19" s="288">
        <v>-0.101913313160237</v>
      </c>
      <c r="J19" s="352">
        <v>-7.8138732945966405E-2</v>
      </c>
      <c r="K19" s="989">
        <v>4.8682657736383916E-2</v>
      </c>
      <c r="L19" s="336"/>
      <c r="M19" s="996">
        <v>9.0822661441696262E-2</v>
      </c>
      <c r="N19" s="352">
        <v>0.17828136163824637</v>
      </c>
      <c r="O19" s="989">
        <v>-3.22791041559118E-2</v>
      </c>
      <c r="P19" s="336"/>
      <c r="Q19" s="872" t="s">
        <v>66</v>
      </c>
      <c r="R19" s="335">
        <v>0.04</v>
      </c>
      <c r="S19" s="781"/>
      <c r="T19" s="869"/>
      <c r="U19" s="870"/>
    </row>
    <row r="20" spans="1:21" s="871" customFormat="1" ht="15" customHeight="1">
      <c r="A20" s="780"/>
      <c r="B20" s="333" t="s">
        <v>19</v>
      </c>
      <c r="C20" s="1143"/>
      <c r="D20" s="352">
        <v>-0.19070042713862057</v>
      </c>
      <c r="E20" s="352">
        <v>-0.152078007200045</v>
      </c>
      <c r="F20" s="989">
        <v>-0.42937127667013902</v>
      </c>
      <c r="G20" s="334"/>
      <c r="H20" s="1185"/>
      <c r="I20" s="288">
        <v>0.95772291604379389</v>
      </c>
      <c r="J20" s="352">
        <v>0.96399587378596752</v>
      </c>
      <c r="K20" s="989">
        <v>0.63466574170783807</v>
      </c>
      <c r="L20" s="336"/>
      <c r="M20" s="996">
        <v>7.9784352614826526E-2</v>
      </c>
      <c r="N20" s="352">
        <v>0.6823664701707215</v>
      </c>
      <c r="O20" s="989">
        <v>0.60583013792229301</v>
      </c>
      <c r="P20" s="336"/>
      <c r="Q20" s="872" t="s">
        <v>19</v>
      </c>
      <c r="R20" s="335">
        <v>0.01</v>
      </c>
      <c r="S20" s="781"/>
      <c r="T20" s="869"/>
      <c r="U20" s="870"/>
    </row>
    <row r="21" spans="1:21" s="871" customFormat="1" ht="15" customHeight="1">
      <c r="A21" s="780"/>
      <c r="B21" s="333" t="s">
        <v>18</v>
      </c>
      <c r="C21" s="1143"/>
      <c r="D21" s="352">
        <v>3.6688173439255456E-2</v>
      </c>
      <c r="E21" s="352">
        <v>-6.1729962358136902E-4</v>
      </c>
      <c r="F21" s="989">
        <v>-0.13938585256387401</v>
      </c>
      <c r="G21" s="334"/>
      <c r="H21" s="1185"/>
      <c r="I21" s="288">
        <v>9.320483680439029E-2</v>
      </c>
      <c r="J21" s="352">
        <v>0.23035540811780653</v>
      </c>
      <c r="K21" s="989">
        <v>0.37220897800493113</v>
      </c>
      <c r="L21" s="336"/>
      <c r="M21" s="996">
        <v>-7.9919597603550274E-2</v>
      </c>
      <c r="N21" s="352">
        <v>0.20047281348810397</v>
      </c>
      <c r="O21" s="989">
        <v>0.21583808463882903</v>
      </c>
      <c r="P21" s="336"/>
      <c r="Q21" s="872" t="s">
        <v>18</v>
      </c>
      <c r="R21" s="335">
        <v>0.06</v>
      </c>
      <c r="S21" s="781"/>
      <c r="T21" s="869"/>
      <c r="U21" s="870"/>
    </row>
    <row r="22" spans="1:21" s="871" customFormat="1" ht="15" customHeight="1">
      <c r="A22" s="780"/>
      <c r="B22" s="333" t="s">
        <v>67</v>
      </c>
      <c r="C22" s="1143"/>
      <c r="D22" s="352">
        <v>-0.22097066729903869</v>
      </c>
      <c r="E22" s="352">
        <v>-2.1489548083327904E-2</v>
      </c>
      <c r="F22" s="989">
        <v>-6.1030656919424102E-2</v>
      </c>
      <c r="G22" s="334"/>
      <c r="H22" s="1185"/>
      <c r="I22" s="288">
        <v>0.27784735031157903</v>
      </c>
      <c r="J22" s="352">
        <v>-5.946808128778569E-3</v>
      </c>
      <c r="K22" s="989">
        <v>0.25468485931882801</v>
      </c>
      <c r="L22" s="336"/>
      <c r="M22" s="996">
        <v>-7.0685071021667212E-2</v>
      </c>
      <c r="N22" s="352">
        <v>0.1310741566123923</v>
      </c>
      <c r="O22" s="989">
        <v>0.27748750412677997</v>
      </c>
      <c r="P22" s="336"/>
      <c r="Q22" s="872" t="s">
        <v>67</v>
      </c>
      <c r="R22" s="335">
        <v>0.04</v>
      </c>
      <c r="S22" s="781"/>
      <c r="T22" s="869"/>
      <c r="U22" s="870"/>
    </row>
    <row r="23" spans="1:21" s="871" customFormat="1" ht="15" customHeight="1">
      <c r="A23" s="780"/>
      <c r="B23" s="333" t="s">
        <v>68</v>
      </c>
      <c r="C23" s="1143"/>
      <c r="D23" s="352">
        <v>-0.11000663335424488</v>
      </c>
      <c r="E23" s="352">
        <v>-6.9883378159977902E-2</v>
      </c>
      <c r="F23" s="989">
        <v>-0.16371428053808199</v>
      </c>
      <c r="G23" s="334"/>
      <c r="H23" s="1185"/>
      <c r="I23" s="288">
        <v>8.1224416808790556E-2</v>
      </c>
      <c r="J23" s="352">
        <v>0.18432150671853309</v>
      </c>
      <c r="K23" s="989">
        <v>7.5039089232664891E-2</v>
      </c>
      <c r="L23" s="336"/>
      <c r="M23" s="996">
        <v>0.10987643436140848</v>
      </c>
      <c r="N23" s="352">
        <v>0.17903206425927021</v>
      </c>
      <c r="O23" s="989">
        <v>0.34684880944646301</v>
      </c>
      <c r="P23" s="336"/>
      <c r="Q23" s="872" t="s">
        <v>68</v>
      </c>
      <c r="R23" s="335">
        <v>0.09</v>
      </c>
      <c r="S23" s="781"/>
      <c r="T23" s="869"/>
      <c r="U23" s="870"/>
    </row>
    <row r="24" spans="1:21" s="871" customFormat="1" ht="15" customHeight="1">
      <c r="A24" s="780"/>
      <c r="B24" s="333" t="s">
        <v>69</v>
      </c>
      <c r="C24" s="1143"/>
      <c r="D24" s="352">
        <v>-0.13049670392985246</v>
      </c>
      <c r="E24" s="352">
        <v>-0.11249236816373</v>
      </c>
      <c r="F24" s="989">
        <v>0.13270811078911401</v>
      </c>
      <c r="G24" s="334"/>
      <c r="H24" s="1185"/>
      <c r="I24" s="288">
        <v>0.12567546067704982</v>
      </c>
      <c r="J24" s="352">
        <v>0.12386397015332906</v>
      </c>
      <c r="K24" s="989">
        <v>0.53738033368498606</v>
      </c>
      <c r="L24" s="336"/>
      <c r="M24" s="996">
        <v>1.0121255647286276E-3</v>
      </c>
      <c r="N24" s="352">
        <v>0.24084075323121179</v>
      </c>
      <c r="O24" s="989">
        <v>0.31365274459206999</v>
      </c>
      <c r="P24" s="336"/>
      <c r="Q24" s="872" t="s">
        <v>69</v>
      </c>
      <c r="R24" s="335">
        <v>0.09</v>
      </c>
      <c r="S24" s="781"/>
      <c r="T24" s="869"/>
      <c r="U24" s="870"/>
    </row>
    <row r="25" spans="1:21" s="871" customFormat="1" ht="15" customHeight="1">
      <c r="A25" s="780"/>
      <c r="B25" s="333" t="s">
        <v>70</v>
      </c>
      <c r="C25" s="1143"/>
      <c r="D25" s="352">
        <v>-0.10976914109428104</v>
      </c>
      <c r="E25" s="352">
        <v>-5.2748663846254498E-2</v>
      </c>
      <c r="F25" s="989">
        <v>-0.120132886368411</v>
      </c>
      <c r="G25" s="334"/>
      <c r="H25" s="1185"/>
      <c r="I25" s="288">
        <v>0.13658492653092047</v>
      </c>
      <c r="J25" s="352">
        <v>-6.2384603297063634E-2</v>
      </c>
      <c r="K25" s="989">
        <v>-6.8340426073796534E-2</v>
      </c>
      <c r="L25" s="336"/>
      <c r="M25" s="996">
        <v>2.6776357732813949E-3</v>
      </c>
      <c r="N25" s="352">
        <v>-9.7792780744252572E-2</v>
      </c>
      <c r="O25" s="989">
        <v>6.3908927338229213E-2</v>
      </c>
      <c r="P25" s="336"/>
      <c r="Q25" s="872" t="s">
        <v>70</v>
      </c>
      <c r="R25" s="335">
        <v>0.02</v>
      </c>
      <c r="S25" s="781"/>
      <c r="T25" s="869"/>
      <c r="U25" s="870"/>
    </row>
    <row r="26" spans="1:21" s="875" customFormat="1" ht="15" customHeight="1">
      <c r="A26" s="772"/>
      <c r="B26" s="333" t="s">
        <v>71</v>
      </c>
      <c r="C26" s="1143"/>
      <c r="D26" s="352">
        <v>-0.11759922576436643</v>
      </c>
      <c r="E26" s="352">
        <v>-0.25945623645218702</v>
      </c>
      <c r="F26" s="989">
        <v>-0.32221561198478599</v>
      </c>
      <c r="G26" s="256"/>
      <c r="H26" s="1185"/>
      <c r="I26" s="288">
        <v>0.77613316679867639</v>
      </c>
      <c r="J26" s="352">
        <v>0.70188173535577048</v>
      </c>
      <c r="K26" s="989">
        <v>0.18833582706037832</v>
      </c>
      <c r="L26" s="256"/>
      <c r="M26" s="996">
        <v>0.18256663266287876</v>
      </c>
      <c r="N26" s="352">
        <v>0.17072044046822454</v>
      </c>
      <c r="O26" s="989">
        <v>0.55097340427407904</v>
      </c>
      <c r="P26" s="256"/>
      <c r="Q26" s="872" t="s">
        <v>71</v>
      </c>
      <c r="R26" s="335">
        <v>7.0000000000000007E-2</v>
      </c>
      <c r="S26" s="781"/>
      <c r="T26" s="873"/>
      <c r="U26" s="874"/>
    </row>
    <row r="27" spans="1:21" s="875" customFormat="1" ht="15" customHeight="1">
      <c r="A27" s="772"/>
      <c r="B27" s="333" t="s">
        <v>72</v>
      </c>
      <c r="C27" s="1143"/>
      <c r="D27" s="352">
        <v>-0.1630144111497972</v>
      </c>
      <c r="E27" s="352">
        <v>-0.13389401785157298</v>
      </c>
      <c r="F27" s="989">
        <v>1.1698320148598699E-2</v>
      </c>
      <c r="G27" s="256"/>
      <c r="H27" s="1185"/>
      <c r="I27" s="288">
        <v>0.24351118512851744</v>
      </c>
      <c r="J27" s="352">
        <v>-0.13309128363980527</v>
      </c>
      <c r="K27" s="989">
        <v>-0.24558293675913589</v>
      </c>
      <c r="L27" s="256"/>
      <c r="M27" s="996">
        <v>3.1514878458331008E-2</v>
      </c>
      <c r="N27" s="352">
        <v>-0.11594623581070485</v>
      </c>
      <c r="O27" s="989">
        <v>0.16789490829716003</v>
      </c>
      <c r="P27" s="256"/>
      <c r="Q27" s="872" t="s">
        <v>72</v>
      </c>
      <c r="R27" s="335">
        <v>0.02</v>
      </c>
      <c r="S27" s="781"/>
      <c r="T27" s="873"/>
      <c r="U27" s="874"/>
    </row>
    <row r="28" spans="1:21" s="875" customFormat="1" ht="15" customHeight="1">
      <c r="A28" s="772"/>
      <c r="B28" s="333" t="s">
        <v>73</v>
      </c>
      <c r="C28" s="1143"/>
      <c r="D28" s="352">
        <v>3.408862056570805E-2</v>
      </c>
      <c r="E28" s="352">
        <v>-0.19942406802961901</v>
      </c>
      <c r="F28" s="989">
        <v>-0.11053278412776001</v>
      </c>
      <c r="G28" s="256"/>
      <c r="H28" s="1185"/>
      <c r="I28" s="288">
        <v>4.6482860497286893E-2</v>
      </c>
      <c r="J28" s="352">
        <v>0.14916379467285301</v>
      </c>
      <c r="K28" s="989">
        <v>-0.36989939135564276</v>
      </c>
      <c r="L28" s="256"/>
      <c r="M28" s="996">
        <v>0.40075012872417926</v>
      </c>
      <c r="N28" s="352">
        <v>0.22969911382568076</v>
      </c>
      <c r="O28" s="989">
        <v>1.17029386374796E-2</v>
      </c>
      <c r="P28" s="256"/>
      <c r="Q28" s="872" t="s">
        <v>73</v>
      </c>
      <c r="R28" s="335">
        <v>0.01</v>
      </c>
      <c r="S28" s="781"/>
      <c r="T28" s="873"/>
      <c r="U28" s="874"/>
    </row>
    <row r="29" spans="1:21" s="878" customFormat="1" ht="15" customHeight="1">
      <c r="A29" s="774"/>
      <c r="B29" s="333" t="s">
        <v>74</v>
      </c>
      <c r="C29" s="1143"/>
      <c r="D29" s="992" t="s">
        <v>234</v>
      </c>
      <c r="E29" s="992" t="s">
        <v>234</v>
      </c>
      <c r="F29" s="993" t="s">
        <v>234</v>
      </c>
      <c r="G29" s="350"/>
      <c r="H29" s="1185"/>
      <c r="I29" s="992" t="s">
        <v>234</v>
      </c>
      <c r="J29" s="992" t="s">
        <v>240</v>
      </c>
      <c r="K29" s="993" t="s">
        <v>240</v>
      </c>
      <c r="L29" s="350"/>
      <c r="M29" s="997" t="s">
        <v>234</v>
      </c>
      <c r="N29" s="992" t="s">
        <v>234</v>
      </c>
      <c r="O29" s="993" t="s">
        <v>234</v>
      </c>
      <c r="P29" s="350"/>
      <c r="Q29" s="872" t="s">
        <v>74</v>
      </c>
      <c r="R29" s="335">
        <v>0.02</v>
      </c>
      <c r="S29" s="781"/>
      <c r="T29" s="876"/>
      <c r="U29" s="877"/>
    </row>
    <row r="30" spans="1:21" s="878" customFormat="1" ht="15" customHeight="1">
      <c r="A30" s="774"/>
      <c r="B30" s="333" t="s">
        <v>75</v>
      </c>
      <c r="C30" s="1144"/>
      <c r="D30" s="990">
        <v>3.0090087471197347E-2</v>
      </c>
      <c r="E30" s="990">
        <v>-0.160591085881682</v>
      </c>
      <c r="F30" s="991">
        <v>-0.17137248507191899</v>
      </c>
      <c r="G30" s="350"/>
      <c r="H30" s="1186"/>
      <c r="I30" s="527">
        <v>0.26593409634041021</v>
      </c>
      <c r="J30" s="990">
        <v>0.22878184102270027</v>
      </c>
      <c r="K30" s="991">
        <v>0.13551481440172952</v>
      </c>
      <c r="L30" s="350"/>
      <c r="M30" s="998">
        <v>1.9450395717622637E-2</v>
      </c>
      <c r="N30" s="990">
        <v>0.22231377538363351</v>
      </c>
      <c r="O30" s="991">
        <v>0.40831475516212801</v>
      </c>
      <c r="P30" s="350"/>
      <c r="Q30" s="879" t="s">
        <v>75</v>
      </c>
      <c r="R30" s="337">
        <v>0.12</v>
      </c>
      <c r="S30" s="781"/>
      <c r="T30" s="876"/>
      <c r="U30" s="877"/>
    </row>
    <row r="31" spans="1:21" s="3" customFormat="1" ht="12.75" customHeight="1">
      <c r="A31" s="774"/>
      <c r="B31" s="333"/>
      <c r="C31" s="277"/>
      <c r="D31" s="334"/>
      <c r="E31" s="334"/>
      <c r="F31" s="334"/>
      <c r="G31" s="350"/>
      <c r="H31" s="277"/>
      <c r="I31" s="277"/>
      <c r="J31" s="334"/>
      <c r="K31" s="334"/>
      <c r="L31" s="350"/>
      <c r="M31" s="334"/>
      <c r="N31" s="334"/>
      <c r="O31" s="334"/>
      <c r="P31" s="321"/>
      <c r="Q31" s="432"/>
      <c r="R31" s="334"/>
      <c r="S31" s="781"/>
      <c r="T31" s="33"/>
      <c r="U31" s="9"/>
    </row>
    <row r="32" spans="1:21" s="7" customFormat="1" ht="12">
      <c r="A32" s="780"/>
      <c r="B32" s="840"/>
      <c r="C32" s="841"/>
      <c r="D32" s="841"/>
      <c r="E32" s="841"/>
      <c r="F32" s="841"/>
      <c r="G32" s="841"/>
      <c r="H32" s="841"/>
      <c r="I32" s="841"/>
      <c r="J32" s="841"/>
      <c r="K32" s="841"/>
      <c r="L32" s="842"/>
      <c r="M32" s="842"/>
      <c r="N32" s="842"/>
      <c r="O32" s="842"/>
      <c r="P32" s="842"/>
      <c r="Q32" s="842"/>
      <c r="R32" s="842"/>
      <c r="S32" s="782"/>
      <c r="T32" s="32"/>
    </row>
    <row r="33" spans="1:20" ht="12">
      <c r="A33" s="772"/>
      <c r="B33" s="769"/>
      <c r="C33" s="783"/>
      <c r="D33" s="783"/>
      <c r="E33" s="783"/>
      <c r="F33" s="783"/>
      <c r="G33" s="783"/>
      <c r="H33" s="783"/>
      <c r="I33" s="783"/>
      <c r="J33" s="783"/>
      <c r="K33" s="783"/>
      <c r="L33" s="769"/>
      <c r="M33" s="783"/>
      <c r="N33" s="783"/>
      <c r="O33" s="783"/>
      <c r="P33" s="769"/>
      <c r="Q33" s="769"/>
      <c r="R33" s="769"/>
      <c r="S33" s="769"/>
      <c r="T33" s="23"/>
    </row>
    <row r="34" spans="1:20" ht="12">
      <c r="A34" s="772"/>
      <c r="B34" s="772"/>
      <c r="C34" s="784"/>
      <c r="D34" s="784"/>
      <c r="E34" s="784"/>
      <c r="F34" s="784"/>
      <c r="G34" s="784"/>
      <c r="H34" s="784"/>
      <c r="I34" s="784"/>
      <c r="J34" s="784"/>
      <c r="K34" s="784"/>
      <c r="L34" s="772"/>
      <c r="M34" s="784"/>
      <c r="N34" s="784"/>
      <c r="O34" s="784"/>
      <c r="P34" s="772"/>
      <c r="Q34" s="772"/>
      <c r="R34" s="772"/>
      <c r="S34" s="772"/>
    </row>
    <row r="35" spans="1:20" ht="15">
      <c r="B35" t="s">
        <v>233</v>
      </c>
      <c r="F35" s="819"/>
      <c r="H35" s="122"/>
    </row>
    <row r="36" spans="1:20">
      <c r="F36" s="819"/>
      <c r="H36" s="122"/>
    </row>
    <row r="37" spans="1:20">
      <c r="F37" s="819"/>
      <c r="H37" s="122"/>
    </row>
    <row r="38" spans="1:20">
      <c r="F38" s="819"/>
      <c r="H38" s="122"/>
    </row>
    <row r="39" spans="1:20">
      <c r="F39" s="819"/>
      <c r="H39" s="122"/>
    </row>
    <row r="40" spans="1:20">
      <c r="F40" s="819"/>
      <c r="G40" s="334"/>
      <c r="H40" s="122"/>
      <c r="I40" s="334"/>
      <c r="J40" s="334"/>
      <c r="K40" s="334"/>
      <c r="L40" s="334"/>
      <c r="M40" s="334"/>
      <c r="N40" s="334"/>
    </row>
    <row r="41" spans="1:20">
      <c r="F41" s="819"/>
      <c r="H41" s="122"/>
    </row>
    <row r="42" spans="1:20">
      <c r="F42" s="819"/>
      <c r="H42" s="122"/>
    </row>
    <row r="43" spans="1:20">
      <c r="F43" s="819"/>
      <c r="H43" s="122"/>
    </row>
    <row r="44" spans="1:20">
      <c r="F44" s="819"/>
      <c r="H44" s="122"/>
    </row>
    <row r="45" spans="1:20">
      <c r="F45" s="819"/>
      <c r="H45" s="122"/>
    </row>
    <row r="46" spans="1:20">
      <c r="F46" s="819"/>
      <c r="H46" s="122"/>
    </row>
    <row r="47" spans="1:20">
      <c r="F47" s="819"/>
      <c r="H47" s="122"/>
    </row>
    <row r="48" spans="1:20">
      <c r="F48" s="819"/>
      <c r="H48" s="122"/>
    </row>
    <row r="49" spans="6:8">
      <c r="F49" s="819"/>
      <c r="H49" s="122"/>
    </row>
    <row r="50" spans="6:8">
      <c r="F50" s="819"/>
      <c r="H50" s="122"/>
    </row>
    <row r="51" spans="6:8">
      <c r="F51" s="819"/>
      <c r="H51" s="122"/>
    </row>
  </sheetData>
  <mergeCells count="12">
    <mergeCell ref="M9:O9"/>
    <mergeCell ref="M12:M13"/>
    <mergeCell ref="N12:N13"/>
    <mergeCell ref="O12:O13"/>
    <mergeCell ref="Q13:R13"/>
    <mergeCell ref="C14:C30"/>
    <mergeCell ref="H14:H30"/>
    <mergeCell ref="B12:B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scale="4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B1:X43"/>
  <sheetViews>
    <sheetView showGridLines="0" topLeftCell="A5" workbookViewId="0">
      <selection activeCell="H37" sqref="H37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3" customFormat="1">
      <c r="C1" s="24"/>
      <c r="D1" s="24"/>
      <c r="E1" s="24"/>
      <c r="F1" s="24"/>
      <c r="G1" s="24"/>
      <c r="H1" s="24"/>
      <c r="I1" s="24"/>
      <c r="J1" s="24"/>
      <c r="K1" s="24"/>
      <c r="M1" s="24"/>
      <c r="N1" s="24"/>
      <c r="O1" s="24"/>
      <c r="P1" s="24"/>
    </row>
    <row r="2" spans="2:24" s="23" customFormat="1">
      <c r="C2" s="24"/>
      <c r="D2" s="24"/>
      <c r="E2" s="24"/>
      <c r="F2" s="24"/>
      <c r="G2" s="24"/>
      <c r="H2" s="24"/>
      <c r="I2" s="24"/>
      <c r="J2" s="24"/>
      <c r="K2" s="24"/>
      <c r="M2" s="24"/>
      <c r="N2" s="24"/>
      <c r="O2" s="24"/>
      <c r="P2" s="24"/>
    </row>
    <row r="3" spans="2:24" s="23" customFormat="1">
      <c r="C3" s="24"/>
      <c r="D3" s="24"/>
      <c r="E3" s="24"/>
      <c r="F3" s="24"/>
      <c r="G3" s="24"/>
      <c r="H3" s="24"/>
      <c r="I3" s="24"/>
      <c r="J3" s="24"/>
      <c r="K3" s="24"/>
      <c r="M3" s="24"/>
      <c r="N3" s="24"/>
      <c r="O3" s="24"/>
      <c r="P3" s="24"/>
    </row>
    <row r="4" spans="2:24" s="23" customFormat="1" ht="15"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</row>
    <row r="5" spans="2:24" s="23" customFormat="1" ht="15.75">
      <c r="B5" s="694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158"/>
      <c r="S5" s="158"/>
      <c r="T5" s="158"/>
    </row>
    <row r="6" spans="2:24" s="23" customFormat="1" ht="11.25" customHeight="1"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</row>
    <row r="7" spans="2:24" s="23" customFormat="1" ht="11.25" customHeight="1"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</row>
    <row r="8" spans="2:24" ht="12.75" customHeight="1">
      <c r="B8" s="354" t="s">
        <v>133</v>
      </c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317"/>
      <c r="N8" s="317"/>
      <c r="O8" s="317"/>
      <c r="P8" s="317"/>
      <c r="Q8" s="318"/>
      <c r="R8" s="318"/>
      <c r="S8" s="318"/>
      <c r="T8" s="355"/>
    </row>
    <row r="9" spans="2:24" s="3" customFormat="1" ht="12.75" customHeight="1">
      <c r="B9" s="319"/>
      <c r="C9" s="320"/>
      <c r="D9" s="320"/>
      <c r="E9" s="320"/>
      <c r="F9" s="320"/>
      <c r="G9" s="320"/>
      <c r="H9" s="320"/>
      <c r="I9" s="340"/>
      <c r="J9" s="340"/>
      <c r="K9" s="340"/>
      <c r="L9" s="321"/>
      <c r="M9" s="1218">
        <v>44440</v>
      </c>
      <c r="N9" s="1219"/>
      <c r="O9" s="1220"/>
      <c r="P9" s="356"/>
      <c r="Q9" s="321"/>
      <c r="R9" s="321"/>
      <c r="S9" s="321"/>
      <c r="T9" s="357"/>
    </row>
    <row r="10" spans="2:24" s="42" customFormat="1" ht="36" customHeight="1">
      <c r="B10" s="322"/>
      <c r="C10" s="593" t="s">
        <v>31</v>
      </c>
      <c r="D10" s="358">
        <v>43435</v>
      </c>
      <c r="E10" s="323">
        <v>43800</v>
      </c>
      <c r="F10" s="324">
        <v>44166</v>
      </c>
      <c r="G10" s="325"/>
      <c r="H10" s="593" t="s">
        <v>31</v>
      </c>
      <c r="I10" s="820">
        <v>44348</v>
      </c>
      <c r="J10" s="326">
        <v>44378</v>
      </c>
      <c r="K10" s="327">
        <v>44409</v>
      </c>
      <c r="L10" s="328"/>
      <c r="M10" s="360" t="s">
        <v>52</v>
      </c>
      <c r="N10" s="359" t="s">
        <v>215</v>
      </c>
      <c r="O10" s="880" t="s">
        <v>235</v>
      </c>
      <c r="P10" s="362"/>
      <c r="Q10" s="328"/>
      <c r="R10" s="328"/>
      <c r="S10" s="328"/>
      <c r="T10" s="363"/>
      <c r="X10" s="45"/>
    </row>
    <row r="11" spans="2:24" ht="15" customHeight="1">
      <c r="B11" s="364" t="s">
        <v>41</v>
      </c>
      <c r="C11" s="342"/>
      <c r="D11" s="345"/>
      <c r="E11" s="343"/>
      <c r="F11" s="344"/>
      <c r="G11" s="365"/>
      <c r="H11" s="342"/>
      <c r="I11" s="345"/>
      <c r="J11" s="343"/>
      <c r="K11" s="344"/>
      <c r="L11" s="346"/>
      <c r="M11" s="345"/>
      <c r="N11" s="343"/>
      <c r="O11" s="344"/>
      <c r="P11" s="253"/>
      <c r="Q11" s="346"/>
      <c r="R11" s="346"/>
      <c r="S11" s="346"/>
      <c r="T11" s="366"/>
      <c r="X11" s="4"/>
    </row>
    <row r="12" spans="2:24" s="5" customFormat="1" ht="18" customHeight="1">
      <c r="B12" s="367" t="s">
        <v>152</v>
      </c>
      <c r="C12" s="368" t="s">
        <v>52</v>
      </c>
      <c r="D12" s="580">
        <v>22847928.410570003</v>
      </c>
      <c r="E12" s="274">
        <v>33101434.510512222</v>
      </c>
      <c r="F12" s="275">
        <v>46398981.269685</v>
      </c>
      <c r="G12" s="369"/>
      <c r="H12" s="580" t="s">
        <v>52</v>
      </c>
      <c r="I12" s="999">
        <v>5671592</v>
      </c>
      <c r="J12" s="964">
        <v>5964663</v>
      </c>
      <c r="K12" s="538">
        <v>5772682</v>
      </c>
      <c r="L12" s="369"/>
      <c r="M12" s="536">
        <v>5750798</v>
      </c>
      <c r="N12" s="401"/>
      <c r="O12" s="538">
        <v>47765431</v>
      </c>
      <c r="P12" s="369"/>
      <c r="Q12" s="370"/>
      <c r="R12" s="370"/>
      <c r="S12" s="370"/>
      <c r="T12" s="371"/>
    </row>
    <row r="13" spans="2:24" s="6" customFormat="1" ht="18" customHeight="1">
      <c r="B13" s="372"/>
      <c r="C13" s="373" t="s">
        <v>205</v>
      </c>
      <c r="D13" s="893">
        <v>0.32698659085230486</v>
      </c>
      <c r="E13" s="277">
        <v>0.44877180616509205</v>
      </c>
      <c r="F13" s="270">
        <v>0.4017211627172772</v>
      </c>
      <c r="G13" s="892"/>
      <c r="H13" s="893" t="s">
        <v>215</v>
      </c>
      <c r="I13" s="950">
        <v>0.558199902243395</v>
      </c>
      <c r="J13" s="288">
        <v>0.53767555730985239</v>
      </c>
      <c r="K13" s="526">
        <v>0.51173009686010373</v>
      </c>
      <c r="L13" s="369"/>
      <c r="M13" s="967" t="s">
        <v>8</v>
      </c>
      <c r="N13" s="288">
        <v>0.57216908724327653</v>
      </c>
      <c r="O13" s="526">
        <v>0.47594211633577577</v>
      </c>
      <c r="P13" s="264"/>
      <c r="Q13" s="348"/>
      <c r="R13" s="1214">
        <v>44166</v>
      </c>
      <c r="S13" s="1214"/>
      <c r="T13" s="374"/>
    </row>
    <row r="14" spans="2:24" s="46" customFormat="1" ht="21.75" customHeight="1" thickBot="1">
      <c r="B14" s="375"/>
      <c r="C14" s="376" t="s">
        <v>217</v>
      </c>
      <c r="D14" s="898">
        <v>-2.751428158342506E-3</v>
      </c>
      <c r="E14" s="896">
        <v>-9.5042492709167536E-2</v>
      </c>
      <c r="F14" s="897">
        <v>-4.0144474170405453E-2</v>
      </c>
      <c r="G14" s="277"/>
      <c r="H14" s="881" t="s">
        <v>218</v>
      </c>
      <c r="I14" s="766">
        <v>2.4781662289625528E-2</v>
      </c>
      <c r="J14" s="767">
        <v>2.6383781001841911E-3</v>
      </c>
      <c r="K14" s="768">
        <v>-1.0636702463636794E-2</v>
      </c>
      <c r="L14" s="369"/>
      <c r="M14" s="1006" t="s">
        <v>8</v>
      </c>
      <c r="N14" s="767">
        <v>2.0322116954203828E-2</v>
      </c>
      <c r="O14" s="768">
        <v>1.0636071197416275E-3</v>
      </c>
      <c r="P14" s="277"/>
      <c r="Q14" s="378"/>
      <c r="R14" s="379"/>
      <c r="S14" s="380"/>
      <c r="T14" s="381"/>
    </row>
    <row r="15" spans="2:24" s="7" customFormat="1" ht="15" customHeight="1" thickTop="1">
      <c r="B15" s="382" t="s">
        <v>20</v>
      </c>
      <c r="C15" s="1183" t="s">
        <v>205</v>
      </c>
      <c r="D15" s="893">
        <v>0.37791411322937551</v>
      </c>
      <c r="E15" s="277">
        <v>0.59406318256227908</v>
      </c>
      <c r="F15" s="270">
        <v>0.49725088125945982</v>
      </c>
      <c r="G15" s="277"/>
      <c r="H15" s="1217" t="s">
        <v>35</v>
      </c>
      <c r="I15" s="950">
        <v>0.61534547095266245</v>
      </c>
      <c r="J15" s="288">
        <v>0.75129967710793877</v>
      </c>
      <c r="K15" s="526">
        <v>0.6374982926145214</v>
      </c>
      <c r="L15" s="369"/>
      <c r="M15" s="1007">
        <v>656810</v>
      </c>
      <c r="N15" s="288">
        <v>0.76046937987820562</v>
      </c>
      <c r="O15" s="526">
        <v>0.66562775946671016</v>
      </c>
      <c r="P15" s="277"/>
      <c r="Q15" s="383"/>
      <c r="R15" s="384" t="s">
        <v>20</v>
      </c>
      <c r="S15" s="385">
        <v>0.11252622305334231</v>
      </c>
      <c r="T15" s="386"/>
      <c r="U15" s="8"/>
      <c r="V15" s="8"/>
    </row>
    <row r="16" spans="2:24" s="7" customFormat="1" ht="15" customHeight="1">
      <c r="B16" s="382" t="s">
        <v>21</v>
      </c>
      <c r="C16" s="1183"/>
      <c r="D16" s="893">
        <v>0.36778911951228488</v>
      </c>
      <c r="E16" s="277">
        <v>0.3792262069808412</v>
      </c>
      <c r="F16" s="270">
        <v>0.41795589573335601</v>
      </c>
      <c r="G16" s="277"/>
      <c r="H16" s="1217"/>
      <c r="I16" s="950">
        <v>0.55789985946455767</v>
      </c>
      <c r="J16" s="288">
        <v>0.51621477138833027</v>
      </c>
      <c r="K16" s="526">
        <v>0.51565872660160061</v>
      </c>
      <c r="L16" s="369"/>
      <c r="M16" s="1007">
        <v>1628167</v>
      </c>
      <c r="N16" s="288">
        <v>0.58318091431960828</v>
      </c>
      <c r="O16" s="526">
        <v>0.4185585547901447</v>
      </c>
      <c r="P16" s="277"/>
      <c r="Q16" s="383"/>
      <c r="R16" s="384" t="s">
        <v>21</v>
      </c>
      <c r="S16" s="385">
        <v>0.27644447846446712</v>
      </c>
      <c r="T16" s="386"/>
      <c r="U16" s="8"/>
      <c r="V16" s="8"/>
    </row>
    <row r="17" spans="2:22" s="7" customFormat="1" ht="15" customHeight="1">
      <c r="B17" s="382" t="s">
        <v>22</v>
      </c>
      <c r="C17" s="1183"/>
      <c r="D17" s="893">
        <v>0.33835067161585375</v>
      </c>
      <c r="E17" s="277">
        <v>0.50511500451621982</v>
      </c>
      <c r="F17" s="270">
        <v>0.18110964277974562</v>
      </c>
      <c r="G17" s="277"/>
      <c r="H17" s="1217"/>
      <c r="I17" s="950">
        <v>0.65119920588214719</v>
      </c>
      <c r="J17" s="288">
        <v>0.56502633969904403</v>
      </c>
      <c r="K17" s="526">
        <v>0.49870953238368876</v>
      </c>
      <c r="L17" s="369"/>
      <c r="M17" s="1007">
        <v>225937</v>
      </c>
      <c r="N17" s="288">
        <v>0.58018897615767129</v>
      </c>
      <c r="O17" s="526">
        <v>0.41195771319784336</v>
      </c>
      <c r="P17" s="277"/>
      <c r="Q17" s="383"/>
      <c r="R17" s="384" t="s">
        <v>22</v>
      </c>
      <c r="S17" s="385">
        <v>3.8197578721919451E-2</v>
      </c>
      <c r="T17" s="386"/>
      <c r="U17" s="8"/>
      <c r="V17" s="8"/>
    </row>
    <row r="18" spans="2:22" s="7" customFormat="1" ht="15" customHeight="1">
      <c r="B18" s="382" t="s">
        <v>23</v>
      </c>
      <c r="C18" s="1183"/>
      <c r="D18" s="893">
        <v>0.24449927312666042</v>
      </c>
      <c r="E18" s="277">
        <v>0.54348669977059161</v>
      </c>
      <c r="F18" s="270">
        <v>0.36935771565965259</v>
      </c>
      <c r="G18" s="277"/>
      <c r="H18" s="1217"/>
      <c r="I18" s="950">
        <v>0.67184906946772838</v>
      </c>
      <c r="J18" s="288">
        <v>0.58383346515315493</v>
      </c>
      <c r="K18" s="526">
        <v>0.57537371050542818</v>
      </c>
      <c r="L18" s="369"/>
      <c r="M18" s="1007">
        <v>635552</v>
      </c>
      <c r="N18" s="288">
        <v>0.58038542832276518</v>
      </c>
      <c r="O18" s="526">
        <v>0.46255889907146752</v>
      </c>
      <c r="P18" s="277"/>
      <c r="Q18" s="383"/>
      <c r="R18" s="384" t="s">
        <v>23</v>
      </c>
      <c r="S18" s="385">
        <v>0.10182120326244883</v>
      </c>
      <c r="T18" s="386"/>
      <c r="U18" s="8"/>
      <c r="V18" s="8"/>
    </row>
    <row r="19" spans="2:22" s="7" customFormat="1" ht="15" customHeight="1">
      <c r="B19" s="382" t="s">
        <v>24</v>
      </c>
      <c r="C19" s="1183"/>
      <c r="D19" s="893">
        <v>0.44735178814397192</v>
      </c>
      <c r="E19" s="277">
        <v>0.6704143958388864</v>
      </c>
      <c r="F19" s="270">
        <v>0.47484103431170754</v>
      </c>
      <c r="G19" s="277"/>
      <c r="H19" s="1217"/>
      <c r="I19" s="950">
        <v>0.76264433602186776</v>
      </c>
      <c r="J19" s="288">
        <v>0.71191883584395543</v>
      </c>
      <c r="K19" s="526">
        <v>0.60904930046692973</v>
      </c>
      <c r="L19" s="369"/>
      <c r="M19" s="1007">
        <v>743903</v>
      </c>
      <c r="N19" s="288">
        <v>0.66507300193164709</v>
      </c>
      <c r="O19" s="526">
        <v>0.66510264340086511</v>
      </c>
      <c r="P19" s="277"/>
      <c r="Q19" s="383"/>
      <c r="R19" s="384" t="s">
        <v>24</v>
      </c>
      <c r="S19" s="385">
        <v>0.12101764435366233</v>
      </c>
      <c r="T19" s="386"/>
      <c r="U19" s="8"/>
      <c r="V19" s="8"/>
    </row>
    <row r="20" spans="2:22" s="7" customFormat="1" ht="15" customHeight="1">
      <c r="B20" s="382" t="s">
        <v>25</v>
      </c>
      <c r="C20" s="1183"/>
      <c r="D20" s="893">
        <v>0.31055193554932692</v>
      </c>
      <c r="E20" s="277">
        <v>0.37462409302373367</v>
      </c>
      <c r="F20" s="270">
        <v>0.44965219141112911</v>
      </c>
      <c r="G20" s="277"/>
      <c r="H20" s="1217"/>
      <c r="I20" s="950">
        <v>0.52475004045344953</v>
      </c>
      <c r="J20" s="288">
        <v>0.45762178952959687</v>
      </c>
      <c r="K20" s="526">
        <v>0.37111725710908749</v>
      </c>
      <c r="L20" s="369"/>
      <c r="M20" s="1007">
        <v>205791</v>
      </c>
      <c r="N20" s="288">
        <v>0.34867093087267675</v>
      </c>
      <c r="O20" s="526">
        <v>0.42632847602256607</v>
      </c>
      <c r="P20" s="277"/>
      <c r="Q20" s="383"/>
      <c r="R20" s="384" t="s">
        <v>25</v>
      </c>
      <c r="S20" s="385">
        <v>4.0740130015823245E-2</v>
      </c>
      <c r="T20" s="386"/>
      <c r="U20" s="8"/>
      <c r="V20" s="8"/>
    </row>
    <row r="21" spans="2:22" s="7" customFormat="1" ht="15" customHeight="1">
      <c r="B21" s="382" t="s">
        <v>26</v>
      </c>
      <c r="C21" s="1183"/>
      <c r="D21" s="893">
        <v>0.2362637527747522</v>
      </c>
      <c r="E21" s="277">
        <v>0.43510518006615517</v>
      </c>
      <c r="F21" s="270">
        <v>-0.17312417591097773</v>
      </c>
      <c r="G21" s="277"/>
      <c r="H21" s="1217"/>
      <c r="I21" s="950">
        <v>0.94763370202024122</v>
      </c>
      <c r="J21" s="288">
        <v>0.89186071346092022</v>
      </c>
      <c r="K21" s="526">
        <v>0.80911094226692337</v>
      </c>
      <c r="L21" s="369"/>
      <c r="M21" s="1007">
        <v>52818</v>
      </c>
      <c r="N21" s="288">
        <v>0.92422310466683677</v>
      </c>
      <c r="O21" s="526">
        <v>0.496431970886825</v>
      </c>
      <c r="P21" s="277"/>
      <c r="Q21" s="383"/>
      <c r="R21" s="384" t="s">
        <v>26</v>
      </c>
      <c r="S21" s="385">
        <v>8.2391522057474829E-3</v>
      </c>
      <c r="T21" s="386"/>
      <c r="U21" s="8"/>
      <c r="V21" s="8"/>
    </row>
    <row r="22" spans="2:22" s="7" customFormat="1" ht="15" customHeight="1">
      <c r="B22" s="382" t="s">
        <v>27</v>
      </c>
      <c r="C22" s="1183"/>
      <c r="D22" s="893">
        <v>0.29226127962628068</v>
      </c>
      <c r="E22" s="277">
        <v>0.48944361487131594</v>
      </c>
      <c r="F22" s="270">
        <v>0.37799608517820027</v>
      </c>
      <c r="G22" s="277"/>
      <c r="H22" s="1217"/>
      <c r="I22" s="950">
        <v>0.43699156993053823</v>
      </c>
      <c r="J22" s="288">
        <v>0.37718568812185893</v>
      </c>
      <c r="K22" s="526">
        <v>0.37355467772267326</v>
      </c>
      <c r="L22" s="369"/>
      <c r="M22" s="1007">
        <v>777362</v>
      </c>
      <c r="N22" s="288">
        <v>0.47087528358400998</v>
      </c>
      <c r="O22" s="526">
        <v>0.35709310815422279</v>
      </c>
      <c r="P22" s="277"/>
      <c r="Q22" s="383"/>
      <c r="R22" s="384" t="s">
        <v>27</v>
      </c>
      <c r="S22" s="385">
        <v>0.1421657896026762</v>
      </c>
      <c r="T22" s="386"/>
      <c r="U22" s="8"/>
      <c r="V22" s="8"/>
    </row>
    <row r="23" spans="2:22" s="7" customFormat="1" ht="15" customHeight="1">
      <c r="B23" s="382" t="s">
        <v>28</v>
      </c>
      <c r="C23" s="1183"/>
      <c r="D23" s="893">
        <v>0.3091234670183145</v>
      </c>
      <c r="E23" s="277">
        <v>0.30309974664225181</v>
      </c>
      <c r="F23" s="270">
        <v>0.23843265340607367</v>
      </c>
      <c r="G23" s="277"/>
      <c r="H23" s="1217"/>
      <c r="I23" s="950">
        <v>0.10117585026954923</v>
      </c>
      <c r="J23" s="288">
        <v>0.31722201535824524</v>
      </c>
      <c r="K23" s="526">
        <v>0.85706128620000088</v>
      </c>
      <c r="L23" s="369"/>
      <c r="M23" s="1007">
        <v>158187</v>
      </c>
      <c r="N23" s="288">
        <v>0.97270165111986828</v>
      </c>
      <c r="O23" s="526">
        <v>0.44863565656202908</v>
      </c>
      <c r="P23" s="277"/>
      <c r="Q23" s="383"/>
      <c r="R23" s="384" t="s">
        <v>28</v>
      </c>
      <c r="S23" s="385">
        <v>2.7862508387031096E-2</v>
      </c>
      <c r="T23" s="386"/>
      <c r="U23" s="8"/>
      <c r="V23" s="8"/>
    </row>
    <row r="24" spans="2:22" s="7" customFormat="1" ht="15" customHeight="1">
      <c r="B24" s="382" t="s">
        <v>29</v>
      </c>
      <c r="C24" s="1183"/>
      <c r="D24" s="893">
        <v>0.23314093050839158</v>
      </c>
      <c r="E24" s="277">
        <v>0.20508263962929685</v>
      </c>
      <c r="F24" s="270">
        <v>0.66702094344992835</v>
      </c>
      <c r="G24" s="277"/>
      <c r="H24" s="1217"/>
      <c r="I24" s="950">
        <v>0.63233387706560529</v>
      </c>
      <c r="J24" s="288">
        <v>0.65991315612828472</v>
      </c>
      <c r="K24" s="526">
        <v>0.63272875946277907</v>
      </c>
      <c r="L24" s="369"/>
      <c r="M24" s="1007">
        <v>300382</v>
      </c>
      <c r="N24" s="288">
        <v>0.65368523045077187</v>
      </c>
      <c r="O24" s="526">
        <v>0.62378733659535901</v>
      </c>
      <c r="P24" s="277"/>
      <c r="Q24" s="383"/>
      <c r="R24" s="384" t="s">
        <v>29</v>
      </c>
      <c r="S24" s="385">
        <v>5.1452523834349902E-2</v>
      </c>
      <c r="T24" s="386"/>
      <c r="U24" s="8"/>
      <c r="V24" s="8"/>
    </row>
    <row r="25" spans="2:22" s="7" customFormat="1" ht="15" customHeight="1">
      <c r="B25" s="382" t="s">
        <v>30</v>
      </c>
      <c r="C25" s="1216"/>
      <c r="D25" s="899">
        <v>0.26534219329015873</v>
      </c>
      <c r="E25" s="900">
        <v>0.31434941775550951</v>
      </c>
      <c r="F25" s="901">
        <v>0.32682254085552831</v>
      </c>
      <c r="G25" s="277"/>
      <c r="H25" s="1217"/>
      <c r="I25" s="1000">
        <v>0.38019932315144755</v>
      </c>
      <c r="J25" s="1001">
        <v>0.34664937954107544</v>
      </c>
      <c r="K25" s="1002">
        <v>0.26912624849784961</v>
      </c>
      <c r="L25" s="369"/>
      <c r="M25" s="1008">
        <v>365890</v>
      </c>
      <c r="N25" s="1001">
        <v>0.24410064603876225</v>
      </c>
      <c r="O25" s="1002">
        <v>0.36516381409443954</v>
      </c>
      <c r="P25" s="277"/>
      <c r="Q25" s="387"/>
      <c r="R25" s="388" t="s">
        <v>30</v>
      </c>
      <c r="S25" s="389">
        <v>7.9532789650728769E-2</v>
      </c>
      <c r="T25" s="386"/>
      <c r="U25" s="8"/>
      <c r="V25" s="8"/>
    </row>
    <row r="26" spans="2:22" s="5" customFormat="1" ht="15" customHeight="1">
      <c r="B26" s="390" t="s">
        <v>153</v>
      </c>
      <c r="C26" s="391" t="s">
        <v>38</v>
      </c>
      <c r="D26" s="581">
        <v>97</v>
      </c>
      <c r="E26" s="369">
        <v>100</v>
      </c>
      <c r="F26" s="392">
        <v>100</v>
      </c>
      <c r="G26" s="369"/>
      <c r="H26" s="882" t="s">
        <v>38</v>
      </c>
      <c r="I26" s="967">
        <v>102</v>
      </c>
      <c r="J26" s="393">
        <v>102</v>
      </c>
      <c r="K26" s="968">
        <v>102</v>
      </c>
      <c r="L26" s="369"/>
      <c r="M26" s="967">
        <v>102</v>
      </c>
      <c r="N26" s="287"/>
      <c r="O26" s="968"/>
      <c r="P26" s="393"/>
      <c r="Q26" s="370"/>
      <c r="R26" s="370"/>
      <c r="S26" s="370"/>
      <c r="T26" s="371"/>
    </row>
    <row r="27" spans="2:22" s="5" customFormat="1" ht="15" customHeight="1">
      <c r="B27" s="390" t="s">
        <v>154</v>
      </c>
      <c r="C27" s="394" t="s">
        <v>37</v>
      </c>
      <c r="D27" s="395">
        <v>350</v>
      </c>
      <c r="E27" s="902">
        <v>513</v>
      </c>
      <c r="F27" s="903">
        <v>831</v>
      </c>
      <c r="G27" s="369"/>
      <c r="H27" s="395" t="s">
        <v>37</v>
      </c>
      <c r="I27" s="1003">
        <v>2561</v>
      </c>
      <c r="J27" s="1004">
        <v>2594</v>
      </c>
      <c r="K27" s="1005">
        <v>2575</v>
      </c>
      <c r="L27" s="369"/>
      <c r="M27" s="1003">
        <v>2613</v>
      </c>
      <c r="N27" s="961"/>
      <c r="O27" s="1005"/>
      <c r="P27" s="393"/>
      <c r="Q27" s="370"/>
      <c r="R27" s="396"/>
      <c r="S27" s="370"/>
      <c r="T27" s="371"/>
    </row>
    <row r="28" spans="2:22" ht="12.75" customHeight="1">
      <c r="B28" s="397"/>
      <c r="C28" s="303"/>
      <c r="D28" s="303"/>
      <c r="E28" s="303"/>
      <c r="F28" s="303"/>
      <c r="G28" s="303"/>
      <c r="H28" s="303"/>
      <c r="I28" s="303"/>
      <c r="J28" s="303"/>
      <c r="K28" s="303"/>
      <c r="L28" s="302"/>
      <c r="M28" s="303"/>
      <c r="N28" s="303"/>
      <c r="O28" s="303"/>
      <c r="P28" s="303"/>
      <c r="Q28" s="302"/>
      <c r="R28" s="302"/>
      <c r="S28" s="302"/>
      <c r="T28" s="398"/>
    </row>
    <row r="29" spans="2:22">
      <c r="B29" s="399"/>
      <c r="C29" s="307"/>
      <c r="D29" s="307"/>
      <c r="E29" s="307"/>
      <c r="F29" s="307"/>
      <c r="G29" s="307"/>
      <c r="H29" s="307"/>
      <c r="I29" s="307"/>
      <c r="J29" s="307"/>
      <c r="K29" s="307"/>
      <c r="L29" s="306"/>
      <c r="M29" s="307"/>
      <c r="N29" s="307"/>
      <c r="O29" s="307"/>
      <c r="P29" s="307"/>
      <c r="Q29" s="306"/>
      <c r="R29" s="306"/>
      <c r="S29" s="306"/>
      <c r="T29" s="400"/>
    </row>
    <row r="31" spans="2:22">
      <c r="I31" s="122"/>
    </row>
    <row r="32" spans="2:22">
      <c r="D32" s="121"/>
      <c r="H32" s="122"/>
      <c r="I32" s="122"/>
      <c r="N32" s="121"/>
    </row>
    <row r="33" spans="4:14">
      <c r="D33" s="121"/>
      <c r="E33" s="122"/>
      <c r="F33" s="122"/>
      <c r="H33" s="122"/>
      <c r="I33" s="122"/>
      <c r="N33" s="121"/>
    </row>
    <row r="34" spans="4:14">
      <c r="D34" s="121"/>
      <c r="E34" s="122"/>
      <c r="F34" s="122"/>
      <c r="H34" s="122"/>
      <c r="I34" s="122"/>
      <c r="N34" s="121"/>
    </row>
    <row r="35" spans="4:14">
      <c r="D35" s="121"/>
      <c r="E35" s="122"/>
      <c r="F35" s="122"/>
      <c r="H35" s="122"/>
      <c r="I35" s="122"/>
      <c r="N35" s="121"/>
    </row>
    <row r="36" spans="4:14">
      <c r="D36" s="121"/>
      <c r="E36" s="122"/>
      <c r="F36" s="122"/>
      <c r="H36" s="122"/>
      <c r="I36" s="122"/>
      <c r="N36" s="121"/>
    </row>
    <row r="37" spans="4:14">
      <c r="D37" s="121"/>
      <c r="E37" s="122"/>
      <c r="F37" s="122"/>
      <c r="H37" s="122"/>
      <c r="I37" s="122"/>
      <c r="N37" s="121"/>
    </row>
    <row r="38" spans="4:14">
      <c r="D38" s="121"/>
      <c r="E38" s="122"/>
      <c r="F38" s="122"/>
      <c r="H38" s="122"/>
      <c r="I38" s="122"/>
      <c r="N38" s="121"/>
    </row>
    <row r="39" spans="4:14">
      <c r="D39" s="121"/>
      <c r="E39" s="122"/>
      <c r="F39" s="122"/>
      <c r="H39" s="122"/>
      <c r="I39" s="122"/>
      <c r="N39" s="121"/>
    </row>
    <row r="40" spans="4:14">
      <c r="D40" s="121"/>
      <c r="E40" s="122"/>
      <c r="F40" s="122"/>
      <c r="H40" s="122"/>
      <c r="I40" s="122"/>
      <c r="N40" s="121"/>
    </row>
    <row r="41" spans="4:14">
      <c r="D41" s="121"/>
      <c r="E41" s="122"/>
      <c r="F41" s="122"/>
      <c r="H41" s="122"/>
      <c r="I41" s="122"/>
      <c r="N41" s="121"/>
    </row>
    <row r="42" spans="4:14">
      <c r="D42" s="121"/>
      <c r="E42" s="122"/>
      <c r="F42" s="122"/>
      <c r="I42" s="122"/>
      <c r="N42" s="121"/>
    </row>
    <row r="43" spans="4:14">
      <c r="D43" s="121"/>
      <c r="E43" s="122"/>
      <c r="F43" s="122"/>
      <c r="N43" s="121"/>
    </row>
  </sheetData>
  <mergeCells count="5">
    <mergeCell ref="R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scale="4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B1:S29"/>
  <sheetViews>
    <sheetView workbookViewId="0">
      <selection activeCell="G44" sqref="G44"/>
    </sheetView>
  </sheetViews>
  <sheetFormatPr baseColWidth="10" defaultColWidth="11.42578125" defaultRowHeight="11.25"/>
  <cols>
    <col min="1" max="1" width="11.42578125" style="73"/>
    <col min="2" max="2" width="29.85546875" style="73" customWidth="1"/>
    <col min="3" max="3" width="20.7109375" style="73" customWidth="1"/>
    <col min="4" max="6" width="12.7109375" style="74" customWidth="1"/>
    <col min="7" max="7" width="2.7109375" style="74" customWidth="1"/>
    <col min="8" max="8" width="15.5703125" style="73" customWidth="1"/>
    <col min="9" max="10" width="12.7109375" style="74" customWidth="1"/>
    <col min="11" max="11" width="13.5703125" style="74" customWidth="1"/>
    <col min="12" max="12" width="2.7109375" style="73" customWidth="1"/>
    <col min="13" max="13" width="17.42578125" style="74" customWidth="1"/>
    <col min="14" max="14" width="18.42578125" style="74" bestFit="1" customWidth="1"/>
    <col min="15" max="15" width="13.85546875" style="74" bestFit="1" customWidth="1"/>
    <col min="16" max="16" width="2.7109375" style="73" customWidth="1"/>
    <col min="17" max="17" width="23" style="73" customWidth="1"/>
    <col min="18" max="18" width="15.7109375" style="73" customWidth="1"/>
    <col min="19" max="16384" width="11.42578125" style="73"/>
  </cols>
  <sheetData>
    <row r="1" spans="2:19" ht="11.25" customHeight="1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2:19" ht="11.2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2:19" ht="11.25" customHeigh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2:19" ht="11.25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2:19" ht="11.25" customHeight="1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2:19" ht="11.25" customHeight="1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2:19" ht="11.25" customHeight="1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9" spans="2:19" s="79" customFormat="1" ht="12.75" customHeight="1">
      <c r="B9" s="603" t="s">
        <v>172</v>
      </c>
      <c r="C9" s="401"/>
      <c r="D9" s="402"/>
      <c r="E9" s="402"/>
      <c r="F9" s="402"/>
      <c r="G9" s="402"/>
      <c r="H9" s="401"/>
      <c r="I9" s="402"/>
      <c r="J9" s="402"/>
      <c r="K9" s="402"/>
      <c r="L9" s="403"/>
      <c r="M9" s="402"/>
      <c r="N9" s="402"/>
      <c r="O9" s="402"/>
      <c r="P9" s="404"/>
      <c r="Q9" s="405"/>
      <c r="R9" s="405"/>
      <c r="S9" s="663"/>
    </row>
    <row r="10" spans="2:19" ht="12.75" customHeight="1">
      <c r="B10" s="561"/>
      <c r="C10" s="278"/>
      <c r="D10" s="279"/>
      <c r="E10" s="278"/>
      <c r="F10" s="278"/>
      <c r="G10" s="278"/>
      <c r="H10" s="278"/>
      <c r="I10" s="278"/>
      <c r="J10" s="278"/>
      <c r="K10" s="278"/>
      <c r="L10" s="278"/>
      <c r="M10" s="1221">
        <v>44501</v>
      </c>
      <c r="N10" s="1222"/>
      <c r="O10" s="1223"/>
      <c r="P10" s="409"/>
      <c r="Q10" s="409"/>
      <c r="R10" s="409"/>
      <c r="S10" s="664"/>
    </row>
    <row r="11" spans="2:19" s="89" customFormat="1" ht="35.25" customHeight="1">
      <c r="B11" s="413"/>
      <c r="C11" s="609" t="s">
        <v>31</v>
      </c>
      <c r="D11" s="607">
        <v>43435</v>
      </c>
      <c r="E11" s="607">
        <v>43800</v>
      </c>
      <c r="F11" s="608">
        <v>44166</v>
      </c>
      <c r="G11" s="281"/>
      <c r="H11" s="610" t="s">
        <v>31</v>
      </c>
      <c r="I11" s="611">
        <v>44409</v>
      </c>
      <c r="J11" s="612">
        <v>44440</v>
      </c>
      <c r="K11" s="613">
        <v>44470</v>
      </c>
      <c r="L11" s="280"/>
      <c r="M11" s="614" t="s">
        <v>131</v>
      </c>
      <c r="N11" s="615" t="s">
        <v>220</v>
      </c>
      <c r="O11" s="616" t="s">
        <v>215</v>
      </c>
      <c r="P11" s="414"/>
      <c r="Q11" s="415" t="s">
        <v>241</v>
      </c>
      <c r="R11" s="416"/>
      <c r="S11" s="665"/>
    </row>
    <row r="12" spans="2:19" s="87" customFormat="1" ht="20.100000000000001" customHeight="1">
      <c r="B12" s="341" t="s">
        <v>181</v>
      </c>
      <c r="C12" s="418"/>
      <c r="D12" s="514"/>
      <c r="E12" s="514"/>
      <c r="F12" s="515"/>
      <c r="G12" s="421"/>
      <c r="H12" s="606"/>
      <c r="I12" s="423"/>
      <c r="J12" s="419"/>
      <c r="K12" s="420"/>
      <c r="L12" s="411"/>
      <c r="M12" s="423"/>
      <c r="N12" s="419"/>
      <c r="O12" s="420"/>
      <c r="P12" s="411"/>
      <c r="Q12" s="671" t="s">
        <v>4</v>
      </c>
      <c r="R12" s="672">
        <v>1</v>
      </c>
      <c r="S12" s="666"/>
    </row>
    <row r="13" spans="2:19" s="87" customFormat="1" ht="18" customHeight="1">
      <c r="B13" s="1224" t="s">
        <v>0</v>
      </c>
      <c r="C13" s="1232" t="s">
        <v>219</v>
      </c>
      <c r="D13" s="1226">
        <v>0.4610549979043479</v>
      </c>
      <c r="E13" s="1228">
        <v>0.53608209935390194</v>
      </c>
      <c r="F13" s="1230">
        <v>0.4325799908528305</v>
      </c>
      <c r="G13" s="257"/>
      <c r="H13" s="938" t="s">
        <v>130</v>
      </c>
      <c r="I13" s="1049">
        <v>59951.853730246228</v>
      </c>
      <c r="J13" s="1050">
        <v>61732.131863285547</v>
      </c>
      <c r="K13" s="1051">
        <v>64545.980154355006</v>
      </c>
      <c r="L13" s="411"/>
      <c r="M13" s="1055">
        <v>65676.954061006982</v>
      </c>
      <c r="N13" s="1056"/>
      <c r="O13" s="1057"/>
      <c r="P13" s="411"/>
      <c r="Q13" s="673"/>
      <c r="R13" s="655"/>
      <c r="S13" s="666"/>
    </row>
    <row r="14" spans="2:19" s="93" customFormat="1" ht="18" customHeight="1" thickBot="1">
      <c r="B14" s="1225"/>
      <c r="C14" s="1192"/>
      <c r="D14" s="1227"/>
      <c r="E14" s="1229"/>
      <c r="F14" s="1231"/>
      <c r="G14" s="511"/>
      <c r="H14" s="766" t="s">
        <v>39</v>
      </c>
      <c r="I14" s="1052">
        <v>2.1626884179863897E-2</v>
      </c>
      <c r="J14" s="1053">
        <v>2.96951307135505E-2</v>
      </c>
      <c r="K14" s="1054">
        <v>4.5581582980175096E-2</v>
      </c>
      <c r="L14" s="425"/>
      <c r="M14" s="1023">
        <v>1.7521988262434899E-2</v>
      </c>
      <c r="N14" s="1018">
        <v>0.47267299214110298</v>
      </c>
      <c r="O14" s="1019">
        <v>0.513967297145977</v>
      </c>
      <c r="P14" s="425"/>
      <c r="Q14" s="674" t="s">
        <v>9</v>
      </c>
      <c r="R14" s="428">
        <v>0.55711291027717602</v>
      </c>
      <c r="S14" s="667"/>
    </row>
    <row r="15" spans="2:19" s="79" customFormat="1" ht="15" customHeight="1" thickTop="1">
      <c r="B15" s="427" t="s">
        <v>9</v>
      </c>
      <c r="C15" s="1183" t="s">
        <v>219</v>
      </c>
      <c r="D15" s="910">
        <v>0.62415965875003909</v>
      </c>
      <c r="E15" s="408">
        <v>0.52463766606508089</v>
      </c>
      <c r="F15" s="428">
        <v>0.48753577814902305</v>
      </c>
      <c r="G15" s="352"/>
      <c r="H15" s="1183" t="s">
        <v>39</v>
      </c>
      <c r="I15" s="352">
        <v>3.7050826936339001E-2</v>
      </c>
      <c r="J15" s="352">
        <v>2.2673471039328999E-2</v>
      </c>
      <c r="K15" s="989">
        <v>2.8957550979813906E-2</v>
      </c>
      <c r="L15" s="407"/>
      <c r="M15" s="996">
        <f>304.07192196173%/100</f>
        <v>3.0407192196173001E-2</v>
      </c>
      <c r="N15" s="352">
        <v>0.503973984977103</v>
      </c>
      <c r="O15" s="989">
        <v>0.57844396544882204</v>
      </c>
      <c r="P15" s="407"/>
      <c r="Q15" s="674" t="s">
        <v>10</v>
      </c>
      <c r="R15" s="428">
        <v>0.38392900485953002</v>
      </c>
      <c r="S15" s="668"/>
    </row>
    <row r="16" spans="2:19" s="79" customFormat="1" ht="15" customHeight="1">
      <c r="B16" s="429" t="s">
        <v>10</v>
      </c>
      <c r="C16" s="1183"/>
      <c r="D16" s="910">
        <v>0.31155166783449251</v>
      </c>
      <c r="E16" s="408">
        <v>0.56996468953938262</v>
      </c>
      <c r="F16" s="428">
        <v>0.37958731857313399</v>
      </c>
      <c r="G16" s="352"/>
      <c r="H16" s="1183"/>
      <c r="I16" s="352" t="s">
        <v>8</v>
      </c>
      <c r="J16" s="352">
        <v>4.0979734130117206E-2</v>
      </c>
      <c r="K16" s="989">
        <v>5.5116796857533491E-2</v>
      </c>
      <c r="L16" s="407"/>
      <c r="M16" s="996" t="s">
        <v>8</v>
      </c>
      <c r="N16" s="352">
        <v>0.42566446641051797</v>
      </c>
      <c r="O16" s="989">
        <v>0.42566446641051797</v>
      </c>
      <c r="P16" s="407"/>
      <c r="Q16" s="675" t="s">
        <v>11</v>
      </c>
      <c r="R16" s="431">
        <v>5.8958082624993198E-2</v>
      </c>
      <c r="S16" s="668"/>
    </row>
    <row r="17" spans="2:19" s="79" customFormat="1" ht="15" customHeight="1">
      <c r="B17" s="429" t="s">
        <v>11</v>
      </c>
      <c r="C17" s="1184"/>
      <c r="D17" s="911">
        <v>0.32027596262473734</v>
      </c>
      <c r="E17" s="430">
        <v>0.42399422341859938</v>
      </c>
      <c r="F17" s="431">
        <v>0.32037056736455649</v>
      </c>
      <c r="G17" s="352"/>
      <c r="H17" s="1184"/>
      <c r="I17" s="990">
        <v>1.99335384138324E-2</v>
      </c>
      <c r="J17" s="990">
        <v>2.2888549631029802E-2</v>
      </c>
      <c r="K17" s="991">
        <v>0.14963268923599901</v>
      </c>
      <c r="L17" s="407"/>
      <c r="M17" s="998">
        <f>134.05721451405%/100</f>
        <v>1.3405721451404999E-2</v>
      </c>
      <c r="N17" s="990">
        <v>0.49975320639523696</v>
      </c>
      <c r="O17" s="991">
        <v>0.54069285500876108</v>
      </c>
      <c r="P17" s="407"/>
      <c r="Q17" s="407"/>
      <c r="R17" s="407"/>
      <c r="S17" s="668"/>
    </row>
    <row r="18" spans="2:19" s="79" customFormat="1" ht="12.75" customHeight="1">
      <c r="B18" s="333"/>
      <c r="C18" s="432"/>
      <c r="D18" s="352"/>
      <c r="E18" s="352"/>
      <c r="F18" s="352"/>
      <c r="G18" s="352"/>
      <c r="H18" s="432"/>
      <c r="I18" s="352"/>
      <c r="J18" s="352"/>
      <c r="K18" s="352"/>
      <c r="L18" s="406"/>
      <c r="M18" s="352"/>
      <c r="N18" s="352"/>
      <c r="O18" s="352"/>
      <c r="P18" s="407"/>
      <c r="Q18" s="415"/>
      <c r="R18" s="407"/>
      <c r="S18" s="668"/>
    </row>
    <row r="19" spans="2:19" s="94" customFormat="1" ht="12.75" customHeight="1">
      <c r="B19" s="433"/>
      <c r="C19" s="409"/>
      <c r="D19" s="434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278"/>
      <c r="Q19" s="407"/>
      <c r="R19" s="407"/>
      <c r="S19" s="669"/>
    </row>
    <row r="20" spans="2:19" s="79" customFormat="1" ht="12.75" customHeight="1">
      <c r="B20" s="435"/>
      <c r="C20" s="436"/>
      <c r="D20" s="430"/>
      <c r="E20" s="430"/>
      <c r="F20" s="430"/>
      <c r="G20" s="430"/>
      <c r="H20" s="436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670"/>
    </row>
    <row r="21" spans="2:19" ht="12.75" customHeight="1"/>
    <row r="29" spans="2:19">
      <c r="F29" s="74" t="s">
        <v>236</v>
      </c>
    </row>
  </sheetData>
  <mergeCells count="8">
    <mergeCell ref="M10:O10"/>
    <mergeCell ref="C15:C17"/>
    <mergeCell ref="H15:H17"/>
    <mergeCell ref="B13:B14"/>
    <mergeCell ref="D13:D14"/>
    <mergeCell ref="E13:E14"/>
    <mergeCell ref="F13:F14"/>
    <mergeCell ref="C13:C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S37"/>
  <sheetViews>
    <sheetView showGridLines="0" zoomScale="98" zoomScaleNormal="98" workbookViewId="0">
      <selection activeCell="N31" sqref="N31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3" customFormat="1">
      <c r="D1" s="24"/>
      <c r="E1" s="24"/>
      <c r="F1" s="24"/>
      <c r="G1" s="24"/>
      <c r="I1" s="24"/>
      <c r="J1" s="24"/>
      <c r="K1" s="24"/>
      <c r="M1" s="24"/>
      <c r="N1" s="24"/>
      <c r="O1" s="24"/>
    </row>
    <row r="2" spans="2:19" s="23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3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3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3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3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3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587" t="s">
        <v>141</v>
      </c>
      <c r="C8" s="47"/>
      <c r="D8" s="47"/>
      <c r="E8" s="47"/>
      <c r="F8" s="47"/>
      <c r="G8" s="47"/>
      <c r="H8" s="48"/>
      <c r="I8" s="47"/>
      <c r="J8" s="47"/>
      <c r="K8" s="47"/>
      <c r="L8" s="48"/>
      <c r="M8" s="47"/>
      <c r="N8" s="47"/>
      <c r="O8" s="47"/>
      <c r="P8" s="48"/>
      <c r="Q8" s="48"/>
      <c r="R8" s="48"/>
      <c r="S8" s="49"/>
    </row>
    <row r="9" spans="2:19" ht="12.75" customHeight="1">
      <c r="B9" s="62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1187">
        <v>44501</v>
      </c>
      <c r="N9" s="1188"/>
      <c r="O9" s="1189"/>
      <c r="P9" s="50"/>
      <c r="Q9" s="50"/>
      <c r="R9" s="50"/>
      <c r="S9" s="51"/>
    </row>
    <row r="10" spans="2:19" s="42" customFormat="1" ht="34.5" customHeight="1">
      <c r="B10" s="439"/>
      <c r="C10" s="623" t="s">
        <v>31</v>
      </c>
      <c r="D10" s="618">
        <v>43435</v>
      </c>
      <c r="E10" s="619">
        <v>43801</v>
      </c>
      <c r="F10" s="620">
        <v>44166</v>
      </c>
      <c r="G10" s="440"/>
      <c r="H10" s="623" t="s">
        <v>31</v>
      </c>
      <c r="I10" s="621">
        <v>44378</v>
      </c>
      <c r="J10" s="621">
        <v>44440</v>
      </c>
      <c r="K10" s="622">
        <v>44470</v>
      </c>
      <c r="L10" s="441"/>
      <c r="M10" s="624" t="s">
        <v>39</v>
      </c>
      <c r="N10" s="615" t="s">
        <v>220</v>
      </c>
      <c r="O10" s="616" t="s">
        <v>215</v>
      </c>
      <c r="P10" s="441"/>
      <c r="Q10" s="441"/>
      <c r="R10" s="441"/>
      <c r="S10" s="442"/>
    </row>
    <row r="11" spans="2:19" ht="20.100000000000001" customHeight="1">
      <c r="B11" s="443" t="s">
        <v>177</v>
      </c>
      <c r="C11" s="617"/>
      <c r="D11" s="444"/>
      <c r="E11" s="445"/>
      <c r="F11" s="446"/>
      <c r="G11" s="447"/>
      <c r="H11" s="617"/>
      <c r="I11" s="445"/>
      <c r="J11" s="445"/>
      <c r="K11" s="446"/>
      <c r="L11" s="448"/>
      <c r="M11" s="444"/>
      <c r="N11" s="445"/>
      <c r="O11" s="446"/>
      <c r="P11" s="448"/>
      <c r="Q11" s="448"/>
      <c r="R11" s="448"/>
      <c r="S11" s="449"/>
    </row>
    <row r="12" spans="2:19" s="10" customFormat="1" ht="18" customHeight="1">
      <c r="B12" s="450" t="s">
        <v>0</v>
      </c>
      <c r="C12" s="1239" t="s">
        <v>219</v>
      </c>
      <c r="D12" s="1241">
        <v>0.49290882778581779</v>
      </c>
      <c r="E12" s="1243">
        <v>0.53082590151221409</v>
      </c>
      <c r="F12" s="1245">
        <v>0.36629758286293224</v>
      </c>
      <c r="G12" s="451"/>
      <c r="H12" s="1237" t="s">
        <v>39</v>
      </c>
      <c r="I12" s="1249">
        <v>2.7514260439862159E-2</v>
      </c>
      <c r="J12" s="1251">
        <v>3.014200188016436E-2</v>
      </c>
      <c r="K12" s="1247">
        <v>3.160392311313065E-2</v>
      </c>
      <c r="L12" s="452"/>
      <c r="M12" s="1209">
        <v>2.8279837230307914E-2</v>
      </c>
      <c r="N12" s="1211">
        <v>0.4622738949654388</v>
      </c>
      <c r="O12" s="1247">
        <v>0.51659731091975325</v>
      </c>
      <c r="P12" s="453"/>
      <c r="Q12" s="454"/>
      <c r="R12" s="453"/>
      <c r="S12" s="455"/>
    </row>
    <row r="13" spans="2:19" s="6" customFormat="1" ht="18" customHeight="1" thickBot="1">
      <c r="B13" s="456"/>
      <c r="C13" s="1240"/>
      <c r="D13" s="1242"/>
      <c r="E13" s="1244"/>
      <c r="F13" s="1246"/>
      <c r="G13" s="451"/>
      <c r="H13" s="1238"/>
      <c r="I13" s="1250"/>
      <c r="J13" s="1252"/>
      <c r="K13" s="1248"/>
      <c r="L13" s="452"/>
      <c r="M13" s="1253"/>
      <c r="N13" s="1254"/>
      <c r="O13" s="1248"/>
      <c r="P13" s="457"/>
      <c r="Q13" s="457"/>
      <c r="R13" s="457"/>
      <c r="S13" s="458"/>
    </row>
    <row r="14" spans="2:19" s="6" customFormat="1" ht="12.75" customHeight="1" thickTop="1">
      <c r="B14" s="459" t="s">
        <v>106</v>
      </c>
      <c r="C14" s="460"/>
      <c r="D14" s="451"/>
      <c r="E14" s="451"/>
      <c r="F14" s="461"/>
      <c r="G14" s="451"/>
      <c r="H14" s="462"/>
      <c r="I14" s="1009"/>
      <c r="J14" s="1010"/>
      <c r="K14" s="1011"/>
      <c r="L14" s="452"/>
      <c r="M14" s="1012"/>
      <c r="N14" s="1013"/>
      <c r="O14" s="1014"/>
      <c r="P14" s="457"/>
      <c r="Q14" s="463" t="s">
        <v>129</v>
      </c>
      <c r="R14" s="457"/>
      <c r="S14" s="458"/>
    </row>
    <row r="15" spans="2:19" s="7" customFormat="1" ht="15" customHeight="1">
      <c r="B15" s="464" t="s">
        <v>17</v>
      </c>
      <c r="C15" s="1233" t="s">
        <v>219</v>
      </c>
      <c r="D15" s="465">
        <v>0.49601468744402655</v>
      </c>
      <c r="E15" s="465">
        <v>0.54754706815528764</v>
      </c>
      <c r="F15" s="904">
        <v>0.42011914432710551</v>
      </c>
      <c r="G15" s="465"/>
      <c r="H15" s="1235" t="s">
        <v>39</v>
      </c>
      <c r="I15" s="1065">
        <v>1.9606839880885296E-2</v>
      </c>
      <c r="J15" s="1066">
        <v>2.8523540451840246E-2</v>
      </c>
      <c r="K15" s="1067">
        <v>3.2796963280282032E-2</v>
      </c>
      <c r="L15" s="466"/>
      <c r="M15" s="1065">
        <v>2.7626606198034809E-2</v>
      </c>
      <c r="N15" s="1066">
        <v>0.48133418683518792</v>
      </c>
      <c r="O15" s="1067">
        <v>0.56288079089550536</v>
      </c>
      <c r="P15" s="467"/>
      <c r="Q15" s="468" t="s">
        <v>17</v>
      </c>
      <c r="R15" s="469">
        <v>0.32550000000000001</v>
      </c>
      <c r="S15" s="470"/>
    </row>
    <row r="16" spans="2:19" s="7" customFormat="1" ht="15" customHeight="1">
      <c r="B16" s="464" t="s">
        <v>77</v>
      </c>
      <c r="C16" s="1233"/>
      <c r="D16" s="465">
        <v>0.33421091121837065</v>
      </c>
      <c r="E16" s="465">
        <v>0.5500621208799239</v>
      </c>
      <c r="F16" s="904">
        <v>0.52184162757254993</v>
      </c>
      <c r="G16" s="465"/>
      <c r="H16" s="1235"/>
      <c r="I16" s="1065">
        <v>4.2055425647674394E-2</v>
      </c>
      <c r="J16" s="1066">
        <v>3.801419700285491E-2</v>
      </c>
      <c r="K16" s="1067">
        <v>4.7249066255712124E-2</v>
      </c>
      <c r="L16" s="466"/>
      <c r="M16" s="1065">
        <v>5.1381621975147063E-2</v>
      </c>
      <c r="N16" s="1066">
        <v>0.59374177058322353</v>
      </c>
      <c r="O16" s="1067">
        <v>0.63710716843026471</v>
      </c>
      <c r="P16" s="467"/>
      <c r="Q16" s="464" t="s">
        <v>77</v>
      </c>
      <c r="R16" s="471">
        <v>8.4199999999999997E-2</v>
      </c>
      <c r="S16" s="470"/>
    </row>
    <row r="17" spans="2:19" s="7" customFormat="1" ht="15" customHeight="1">
      <c r="B17" s="464" t="s">
        <v>78</v>
      </c>
      <c r="C17" s="1233"/>
      <c r="D17" s="465">
        <v>0.39459336665152223</v>
      </c>
      <c r="E17" s="465">
        <v>0.38142554627324121</v>
      </c>
      <c r="F17" s="904">
        <v>0.20551175796779186</v>
      </c>
      <c r="G17" s="465"/>
      <c r="H17" s="1235"/>
      <c r="I17" s="1065">
        <v>-1.959099501632644E-3</v>
      </c>
      <c r="J17" s="1066">
        <v>1.2340151984755687E-2</v>
      </c>
      <c r="K17" s="1067">
        <v>2.4413475603533241E-2</v>
      </c>
      <c r="L17" s="466"/>
      <c r="M17" s="1065">
        <v>3.3030041398242282E-2</v>
      </c>
      <c r="N17" s="1066">
        <v>0.30409144262478338</v>
      </c>
      <c r="O17" s="1067">
        <v>0.33393365064391167</v>
      </c>
      <c r="P17" s="467"/>
      <c r="Q17" s="464" t="s">
        <v>78</v>
      </c>
      <c r="R17" s="471">
        <v>0.1018</v>
      </c>
      <c r="S17" s="470"/>
    </row>
    <row r="18" spans="2:19" s="7" customFormat="1" ht="15" customHeight="1">
      <c r="B18" s="464" t="s">
        <v>1</v>
      </c>
      <c r="C18" s="1233"/>
      <c r="D18" s="465">
        <v>0.56968956245416758</v>
      </c>
      <c r="E18" s="465">
        <v>0.61003488227233116</v>
      </c>
      <c r="F18" s="904">
        <v>0.41236096334268302</v>
      </c>
      <c r="G18" s="465"/>
      <c r="H18" s="1235"/>
      <c r="I18" s="1065">
        <v>3.1557412727430956E-2</v>
      </c>
      <c r="J18" s="1066">
        <v>3.1720747710873853E-2</v>
      </c>
      <c r="K18" s="1067">
        <v>3.3403883316462712E-2</v>
      </c>
      <c r="L18" s="466"/>
      <c r="M18" s="1065">
        <v>3.3630157316711262E-2</v>
      </c>
      <c r="N18" s="1066">
        <v>0.43084698405741539</v>
      </c>
      <c r="O18" s="1067">
        <v>0.47185043252838921</v>
      </c>
      <c r="P18" s="467"/>
      <c r="Q18" s="464" t="s">
        <v>1</v>
      </c>
      <c r="R18" s="471">
        <v>7.51E-2</v>
      </c>
      <c r="S18" s="470"/>
    </row>
    <row r="19" spans="2:19" s="7" customFormat="1" ht="15" customHeight="1">
      <c r="B19" s="464" t="s">
        <v>79</v>
      </c>
      <c r="C19" s="1233"/>
      <c r="D19" s="465">
        <v>0.44422588605557722</v>
      </c>
      <c r="E19" s="465">
        <v>0.6726264177108614</v>
      </c>
      <c r="F19" s="904">
        <v>0.34411642781001994</v>
      </c>
      <c r="G19" s="465"/>
      <c r="H19" s="1235"/>
      <c r="I19" s="1065">
        <v>4.7959255233353204E-2</v>
      </c>
      <c r="J19" s="1066">
        <v>4.2719599822663934E-2</v>
      </c>
      <c r="K19" s="1067">
        <v>4.7018146228761326E-2</v>
      </c>
      <c r="L19" s="466"/>
      <c r="M19" s="1065">
        <v>2.2809638738842342E-2</v>
      </c>
      <c r="N19" s="1066">
        <v>0.4703867293775541</v>
      </c>
      <c r="O19" s="1067">
        <v>0.54698002132295009</v>
      </c>
      <c r="P19" s="467"/>
      <c r="Q19" s="464" t="s">
        <v>79</v>
      </c>
      <c r="R19" s="471">
        <v>5.9700000000000003E-2</v>
      </c>
      <c r="S19" s="470"/>
    </row>
    <row r="20" spans="2:19" s="7" customFormat="1" ht="15" customHeight="1">
      <c r="B20" s="464" t="s">
        <v>80</v>
      </c>
      <c r="C20" s="1233"/>
      <c r="D20" s="465">
        <v>0.59086654707121111</v>
      </c>
      <c r="E20" s="465">
        <v>0.53462603878116344</v>
      </c>
      <c r="F20" s="904">
        <v>0.30086898182166699</v>
      </c>
      <c r="G20" s="465"/>
      <c r="H20" s="1235"/>
      <c r="I20" s="1065">
        <v>2.3531335744008119E-2</v>
      </c>
      <c r="J20" s="1066">
        <v>3.3766510438858033E-2</v>
      </c>
      <c r="K20" s="1067">
        <v>2.5742744289884989E-2</v>
      </c>
      <c r="L20" s="466"/>
      <c r="M20" s="1065">
        <v>2.8294463326022701E-2</v>
      </c>
      <c r="N20" s="1066">
        <v>0.50838071147021635</v>
      </c>
      <c r="O20" s="1067">
        <v>0.55327946587762233</v>
      </c>
      <c r="P20" s="467"/>
      <c r="Q20" s="464" t="s">
        <v>80</v>
      </c>
      <c r="R20" s="471">
        <v>0.19270000000000001</v>
      </c>
      <c r="S20" s="470"/>
    </row>
    <row r="21" spans="2:19" s="7" customFormat="1" ht="15" customHeight="1">
      <c r="B21" s="464" t="s">
        <v>81</v>
      </c>
      <c r="C21" s="1233"/>
      <c r="D21" s="465">
        <v>0.48530701754385963</v>
      </c>
      <c r="E21" s="465">
        <v>0.54693636497859166</v>
      </c>
      <c r="F21" s="904">
        <v>0.5244430870254071</v>
      </c>
      <c r="G21" s="465"/>
      <c r="H21" s="1235"/>
      <c r="I21" s="1065">
        <v>5.3252766541243446E-2</v>
      </c>
      <c r="J21" s="1066">
        <v>1.7709031701944378E-2</v>
      </c>
      <c r="K21" s="1067">
        <v>2.3188624022435933E-2</v>
      </c>
      <c r="L21" s="466"/>
      <c r="M21" s="1065">
        <v>1.2159340709877453E-2</v>
      </c>
      <c r="N21" s="1066">
        <v>0.37795669976584323</v>
      </c>
      <c r="O21" s="1067">
        <v>0.41188319519642835</v>
      </c>
      <c r="P21" s="467"/>
      <c r="Q21" s="464" t="s">
        <v>81</v>
      </c>
      <c r="R21" s="471">
        <v>8.72E-2</v>
      </c>
      <c r="S21" s="470"/>
    </row>
    <row r="22" spans="2:19" s="7" customFormat="1" ht="15" customHeight="1">
      <c r="B22" s="464" t="s">
        <v>2</v>
      </c>
      <c r="C22" s="1233"/>
      <c r="D22" s="465">
        <v>0.34736397820581688</v>
      </c>
      <c r="E22" s="465">
        <v>0.37701836821871004</v>
      </c>
      <c r="F22" s="904">
        <v>0.21075815858046898</v>
      </c>
      <c r="G22" s="465"/>
      <c r="H22" s="1235"/>
      <c r="I22" s="1065">
        <v>7.524352548551172E-2</v>
      </c>
      <c r="J22" s="1066">
        <v>5.382932667529472E-2</v>
      </c>
      <c r="K22" s="1067">
        <v>4.6460826187603832E-2</v>
      </c>
      <c r="L22" s="466"/>
      <c r="M22" s="1065">
        <v>2.1290295779328616E-2</v>
      </c>
      <c r="N22" s="1066">
        <v>0.67969937654795443</v>
      </c>
      <c r="O22" s="1067">
        <v>0.71079139193820584</v>
      </c>
      <c r="P22" s="467"/>
      <c r="Q22" s="464" t="s">
        <v>2</v>
      </c>
      <c r="R22" s="471">
        <v>2.52E-2</v>
      </c>
      <c r="S22" s="470"/>
    </row>
    <row r="23" spans="2:19" s="7" customFormat="1" ht="15" customHeight="1">
      <c r="B23" s="464" t="s">
        <v>82</v>
      </c>
      <c r="C23" s="1234"/>
      <c r="D23" s="905">
        <v>0.61365564037319764</v>
      </c>
      <c r="E23" s="905">
        <v>0.51355871460996294</v>
      </c>
      <c r="F23" s="906">
        <v>0.26408839779005522</v>
      </c>
      <c r="G23" s="465"/>
      <c r="H23" s="1236"/>
      <c r="I23" s="1068">
        <v>2.7769135814859069E-2</v>
      </c>
      <c r="J23" s="1069">
        <v>3.6597988477687693E-2</v>
      </c>
      <c r="K23" s="1070">
        <v>2.186363721999296E-2</v>
      </c>
      <c r="L23" s="466"/>
      <c r="M23" s="1068">
        <v>2.0916490749361749E-2</v>
      </c>
      <c r="N23" s="1069">
        <v>0.38296703296703316</v>
      </c>
      <c r="O23" s="1070">
        <v>0.41525564515098479</v>
      </c>
      <c r="P23" s="467"/>
      <c r="Q23" s="472" t="s">
        <v>82</v>
      </c>
      <c r="R23" s="473">
        <v>4.8599999999999997E-2</v>
      </c>
      <c r="S23" s="470"/>
    </row>
    <row r="24" spans="2:19" s="7" customFormat="1" ht="12.75" customHeight="1">
      <c r="B24" s="59"/>
      <c r="C24" s="61"/>
      <c r="D24" s="27"/>
      <c r="E24" s="27"/>
      <c r="F24" s="27"/>
      <c r="G24" s="27"/>
      <c r="H24" s="61"/>
      <c r="I24" s="27"/>
      <c r="J24" s="27"/>
      <c r="K24" s="27"/>
      <c r="L24" s="28"/>
      <c r="M24" s="27"/>
      <c r="N24" s="27"/>
      <c r="O24" s="27"/>
      <c r="P24" s="29"/>
      <c r="Q24" s="30"/>
      <c r="R24" s="30"/>
      <c r="S24" s="52"/>
    </row>
    <row r="25" spans="2:19" s="7" customFormat="1" ht="12.75" customHeight="1">
      <c r="B25" s="120"/>
      <c r="C25" s="63"/>
      <c r="D25" s="64"/>
      <c r="E25" s="64"/>
      <c r="F25" s="64"/>
      <c r="G25" s="64"/>
      <c r="H25" s="63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</row>
    <row r="26" spans="2:19" ht="12.75" customHeight="1"/>
    <row r="27" spans="2:19">
      <c r="E27" s="122"/>
    </row>
    <row r="28" spans="2:19" ht="15">
      <c r="E28" s="122"/>
      <c r="F28" s="122"/>
      <c r="H28" s="133"/>
      <c r="N28"/>
    </row>
    <row r="29" spans="2:19">
      <c r="E29" s="122"/>
      <c r="F29" s="122"/>
      <c r="H29" s="133"/>
    </row>
    <row r="30" spans="2:19">
      <c r="E30" s="122"/>
      <c r="F30" s="122"/>
      <c r="H30" s="133"/>
    </row>
    <row r="31" spans="2:19">
      <c r="E31" s="122"/>
      <c r="F31" s="122"/>
      <c r="H31" s="133"/>
    </row>
    <row r="32" spans="2:19">
      <c r="E32" s="122"/>
      <c r="F32" s="122"/>
      <c r="H32" s="133"/>
    </row>
    <row r="33" spans="5:8">
      <c r="E33" s="122"/>
      <c r="F33" s="122"/>
      <c r="H33" s="133"/>
    </row>
    <row r="34" spans="5:8">
      <c r="E34" s="122"/>
      <c r="F34" s="122"/>
      <c r="H34" s="133"/>
    </row>
    <row r="35" spans="5:8">
      <c r="E35" s="122"/>
      <c r="F35" s="122"/>
      <c r="H35" s="133"/>
    </row>
    <row r="36" spans="5:8">
      <c r="F36" s="122"/>
      <c r="H36" s="133"/>
    </row>
    <row r="37" spans="5:8">
      <c r="H37" s="133"/>
    </row>
  </sheetData>
  <mergeCells count="14">
    <mergeCell ref="O12:O13"/>
    <mergeCell ref="M9:O9"/>
    <mergeCell ref="I12:I13"/>
    <mergeCell ref="J12:J13"/>
    <mergeCell ref="K12:K13"/>
    <mergeCell ref="M12:M13"/>
    <mergeCell ref="N12:N13"/>
    <mergeCell ref="C15:C23"/>
    <mergeCell ref="H15:H23"/>
    <mergeCell ref="H12:H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3:P50"/>
  <sheetViews>
    <sheetView zoomScale="85" zoomScaleNormal="85" workbookViewId="0">
      <selection activeCell="O35" sqref="O35"/>
    </sheetView>
  </sheetViews>
  <sheetFormatPr baseColWidth="10" defaultColWidth="11.42578125" defaultRowHeight="14.25"/>
  <cols>
    <col min="1" max="1" width="11.28515625" style="95" customWidth="1"/>
    <col min="2" max="2" width="71.5703125" style="95" customWidth="1"/>
    <col min="3" max="3" width="16.85546875" style="95" customWidth="1"/>
    <col min="4" max="6" width="12.7109375" style="147" customWidth="1"/>
    <col min="7" max="7" width="2.7109375" style="147" customWidth="1"/>
    <col min="8" max="8" width="18.7109375" style="95" customWidth="1"/>
    <col min="9" max="11" width="12.7109375" style="147" customWidth="1"/>
    <col min="12" max="12" width="2.7109375" style="95" customWidth="1"/>
    <col min="13" max="13" width="19" style="147" customWidth="1"/>
    <col min="14" max="14" width="19.7109375" style="147" customWidth="1"/>
    <col min="15" max="15" width="12.7109375" style="95" customWidth="1"/>
    <col min="16" max="16384" width="11.42578125" style="95"/>
  </cols>
  <sheetData>
    <row r="3" spans="1:16" s="72" customFormat="1" ht="11.25">
      <c r="D3" s="134"/>
      <c r="E3" s="134"/>
      <c r="F3" s="134"/>
      <c r="G3" s="134"/>
      <c r="I3" s="134"/>
      <c r="J3" s="134"/>
      <c r="K3" s="134"/>
      <c r="M3" s="134"/>
      <c r="N3" s="134"/>
      <c r="O3" s="134"/>
    </row>
    <row r="4" spans="1:16" s="72" customFormat="1" ht="12.7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</row>
    <row r="5" spans="1:16" s="72" customFormat="1" ht="12"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134"/>
      <c r="O5" s="134"/>
    </row>
    <row r="6" spans="1:16" s="72" customFormat="1" ht="11.25">
      <c r="A6" s="82"/>
      <c r="D6" s="134"/>
      <c r="E6" s="134"/>
      <c r="F6" s="134"/>
      <c r="G6" s="134"/>
      <c r="I6" s="134"/>
      <c r="J6" s="134"/>
      <c r="K6" s="134"/>
      <c r="M6" s="134"/>
      <c r="N6" s="134"/>
      <c r="O6" s="134"/>
    </row>
    <row r="7" spans="1:16" s="72" customFormat="1" ht="11.25">
      <c r="A7" s="82"/>
      <c r="D7" s="134"/>
      <c r="E7" s="134"/>
      <c r="F7" s="134"/>
      <c r="G7" s="134"/>
      <c r="I7" s="134"/>
      <c r="J7" s="134"/>
      <c r="K7" s="134"/>
      <c r="M7" s="134"/>
      <c r="N7" s="134"/>
      <c r="O7" s="134"/>
    </row>
    <row r="8" spans="1:16" ht="12.75" customHeight="1">
      <c r="A8" s="81"/>
      <c r="B8" s="500" t="s">
        <v>232</v>
      </c>
      <c r="C8" s="474"/>
      <c r="D8" s="475"/>
      <c r="E8" s="475"/>
      <c r="F8" s="475"/>
      <c r="G8" s="475"/>
      <c r="H8" s="474"/>
      <c r="I8" s="475"/>
      <c r="J8" s="475"/>
      <c r="K8" s="475"/>
      <c r="L8" s="474"/>
      <c r="M8" s="475"/>
      <c r="N8" s="475"/>
      <c r="O8" s="138"/>
    </row>
    <row r="9" spans="1:16" s="139" customFormat="1" ht="12.75" customHeight="1">
      <c r="A9" s="84"/>
      <c r="B9" s="476"/>
      <c r="C9" s="411"/>
      <c r="D9" s="421"/>
      <c r="E9" s="421"/>
      <c r="F9" s="421"/>
      <c r="G9" s="421"/>
      <c r="H9" s="411"/>
      <c r="I9" s="421"/>
      <c r="J9" s="421"/>
      <c r="K9" s="421"/>
      <c r="L9" s="411"/>
      <c r="M9" s="1255">
        <v>44440</v>
      </c>
      <c r="N9" s="1256"/>
      <c r="O9" s="86"/>
    </row>
    <row r="10" spans="1:16" ht="35.25" customHeight="1">
      <c r="A10" s="81"/>
      <c r="B10" s="433"/>
      <c r="C10" s="609" t="s">
        <v>31</v>
      </c>
      <c r="D10" s="477">
        <v>43435</v>
      </c>
      <c r="E10" s="477">
        <v>43800</v>
      </c>
      <c r="F10" s="478">
        <v>44166</v>
      </c>
      <c r="G10" s="479"/>
      <c r="H10" s="609" t="s">
        <v>31</v>
      </c>
      <c r="I10" s="480">
        <v>44348</v>
      </c>
      <c r="J10" s="480">
        <v>44378</v>
      </c>
      <c r="K10" s="481">
        <v>44409</v>
      </c>
      <c r="L10" s="414"/>
      <c r="M10" s="635" t="s">
        <v>222</v>
      </c>
      <c r="N10" s="636" t="s">
        <v>221</v>
      </c>
      <c r="O10" s="83"/>
    </row>
    <row r="11" spans="1:16" ht="20.100000000000001" customHeight="1">
      <c r="A11" s="81"/>
      <c r="B11" s="482" t="s">
        <v>49</v>
      </c>
      <c r="C11" s="483"/>
      <c r="D11" s="343"/>
      <c r="E11" s="343"/>
      <c r="F11" s="344"/>
      <c r="G11" s="434"/>
      <c r="H11" s="483"/>
      <c r="I11" s="343"/>
      <c r="J11" s="343"/>
      <c r="K11" s="344"/>
      <c r="L11" s="409"/>
      <c r="M11" s="342"/>
      <c r="N11" s="344"/>
      <c r="O11" s="83"/>
    </row>
    <row r="12" spans="1:16" s="140" customFormat="1" ht="18" customHeight="1">
      <c r="A12" s="91"/>
      <c r="B12" s="1257" t="s">
        <v>107</v>
      </c>
      <c r="C12" s="484" t="s">
        <v>42</v>
      </c>
      <c r="D12" s="485">
        <v>13563.9752276299</v>
      </c>
      <c r="E12" s="485">
        <v>14268</v>
      </c>
      <c r="F12" s="486">
        <v>10785.1</v>
      </c>
      <c r="G12" s="487"/>
      <c r="H12" s="484" t="s">
        <v>42</v>
      </c>
      <c r="I12" s="485" t="s">
        <v>137</v>
      </c>
      <c r="J12" s="485" t="s">
        <v>137</v>
      </c>
      <c r="K12" s="486" t="s">
        <v>137</v>
      </c>
      <c r="L12" s="488"/>
      <c r="M12" s="489" t="s">
        <v>137</v>
      </c>
      <c r="N12" s="486" t="s">
        <v>137</v>
      </c>
      <c r="O12" s="92"/>
    </row>
    <row r="13" spans="1:16" s="140" customFormat="1" ht="18" customHeight="1" thickBot="1">
      <c r="A13" s="91"/>
      <c r="B13" s="1258"/>
      <c r="C13" s="633" t="s">
        <v>205</v>
      </c>
      <c r="D13" s="604">
        <v>-1.4298297467489895E-2</v>
      </c>
      <c r="E13" s="604">
        <f>+E12/D12-1</f>
        <v>5.190401490383123E-2</v>
      </c>
      <c r="F13" s="605">
        <f>+F12/E12-1</f>
        <v>-0.24410569105691049</v>
      </c>
      <c r="G13" s="424"/>
      <c r="H13" s="633" t="s">
        <v>215</v>
      </c>
      <c r="I13" s="604" t="s">
        <v>137</v>
      </c>
      <c r="J13" s="604" t="s">
        <v>137</v>
      </c>
      <c r="K13" s="605" t="s">
        <v>137</v>
      </c>
      <c r="L13" s="425"/>
      <c r="M13" s="634" t="s">
        <v>137</v>
      </c>
      <c r="N13" s="605" t="s">
        <v>137</v>
      </c>
      <c r="O13" s="92"/>
    </row>
    <row r="14" spans="1:16" s="141" customFormat="1" ht="15" customHeight="1" thickTop="1">
      <c r="A14" s="76"/>
      <c r="B14" s="490" t="s">
        <v>12</v>
      </c>
      <c r="C14" s="1259" t="s">
        <v>42</v>
      </c>
      <c r="D14" s="491">
        <v>1274.55598033</v>
      </c>
      <c r="E14" s="491">
        <v>1889.4</v>
      </c>
      <c r="F14" s="492">
        <v>1800.8</v>
      </c>
      <c r="G14" s="491"/>
      <c r="H14" s="1259" t="s">
        <v>42</v>
      </c>
      <c r="I14" s="847" t="s">
        <v>137</v>
      </c>
      <c r="J14" s="847" t="s">
        <v>137</v>
      </c>
      <c r="K14" s="848" t="s">
        <v>137</v>
      </c>
      <c r="L14" s="493"/>
      <c r="M14" s="494" t="s">
        <v>137</v>
      </c>
      <c r="N14" s="492" t="s">
        <v>137</v>
      </c>
      <c r="O14" s="78"/>
    </row>
    <row r="15" spans="1:16" s="141" customFormat="1" ht="15" customHeight="1">
      <c r="A15" s="76"/>
      <c r="B15" s="495" t="s">
        <v>13</v>
      </c>
      <c r="C15" s="1259"/>
      <c r="D15" s="491">
        <v>9996.1213270000007</v>
      </c>
      <c r="E15" s="491">
        <v>10390.5</v>
      </c>
      <c r="F15" s="492">
        <v>7783.6</v>
      </c>
      <c r="G15" s="491"/>
      <c r="H15" s="1259"/>
      <c r="I15" s="847" t="s">
        <v>137</v>
      </c>
      <c r="J15" s="847" t="s">
        <v>137</v>
      </c>
      <c r="K15" s="848" t="s">
        <v>137</v>
      </c>
      <c r="L15" s="493"/>
      <c r="M15" s="494" t="s">
        <v>137</v>
      </c>
      <c r="N15" s="492" t="s">
        <v>137</v>
      </c>
      <c r="O15" s="78"/>
    </row>
    <row r="16" spans="1:16" s="141" customFormat="1" ht="15" customHeight="1">
      <c r="A16" s="76"/>
      <c r="B16" s="490" t="s">
        <v>14</v>
      </c>
      <c r="C16" s="1259"/>
      <c r="D16" s="491">
        <v>2212.12497889</v>
      </c>
      <c r="E16" s="491">
        <v>1917.6</v>
      </c>
      <c r="F16" s="492">
        <v>1140.7</v>
      </c>
      <c r="G16" s="491"/>
      <c r="H16" s="1259"/>
      <c r="I16" s="847" t="s">
        <v>137</v>
      </c>
      <c r="J16" s="847" t="s">
        <v>137</v>
      </c>
      <c r="K16" s="848" t="s">
        <v>137</v>
      </c>
      <c r="L16" s="493"/>
      <c r="M16" s="494" t="s">
        <v>137</v>
      </c>
      <c r="N16" s="492" t="s">
        <v>137</v>
      </c>
      <c r="O16" s="78"/>
    </row>
    <row r="17" spans="1:15" s="141" customFormat="1" ht="15" customHeight="1">
      <c r="A17" s="76"/>
      <c r="B17" s="496" t="s">
        <v>15</v>
      </c>
      <c r="C17" s="1259"/>
      <c r="D17" s="491">
        <v>81.172941409999993</v>
      </c>
      <c r="E17" s="491">
        <v>70.5</v>
      </c>
      <c r="F17" s="492">
        <v>59.8</v>
      </c>
      <c r="G17" s="491"/>
      <c r="H17" s="1259"/>
      <c r="I17" s="847" t="s">
        <v>137</v>
      </c>
      <c r="J17" s="847" t="s">
        <v>137</v>
      </c>
      <c r="K17" s="848" t="s">
        <v>137</v>
      </c>
      <c r="L17" s="493"/>
      <c r="M17" s="494" t="s">
        <v>137</v>
      </c>
      <c r="N17" s="492" t="s">
        <v>137</v>
      </c>
      <c r="O17" s="78"/>
    </row>
    <row r="18" spans="1:15" s="141" customFormat="1" ht="12.75" customHeight="1">
      <c r="A18" s="76"/>
      <c r="B18" s="496"/>
      <c r="C18" s="497"/>
      <c r="D18" s="491"/>
      <c r="E18" s="491"/>
      <c r="F18" s="492"/>
      <c r="G18" s="491"/>
      <c r="H18" s="497"/>
      <c r="I18" s="847"/>
      <c r="J18" s="847"/>
      <c r="K18" s="848"/>
      <c r="L18" s="493"/>
      <c r="M18" s="494"/>
      <c r="N18" s="492"/>
      <c r="O18" s="78"/>
    </row>
    <row r="19" spans="1:15" s="141" customFormat="1" ht="12.75" customHeight="1">
      <c r="A19" s="76"/>
      <c r="B19" s="496"/>
      <c r="C19" s="497"/>
      <c r="D19" s="491"/>
      <c r="E19" s="491"/>
      <c r="F19" s="492"/>
      <c r="G19" s="491"/>
      <c r="H19" s="497"/>
      <c r="I19" s="847"/>
      <c r="J19" s="847"/>
      <c r="K19" s="848"/>
      <c r="L19" s="493"/>
      <c r="M19" s="494"/>
      <c r="N19" s="492"/>
      <c r="O19" s="78"/>
    </row>
    <row r="20" spans="1:15" s="141" customFormat="1" ht="18" customHeight="1">
      <c r="A20" s="76"/>
      <c r="B20" s="1260" t="s">
        <v>138</v>
      </c>
      <c r="C20" s="484" t="s">
        <v>42</v>
      </c>
      <c r="D20" s="485">
        <v>22226.297114459998</v>
      </c>
      <c r="E20" s="485">
        <v>24527.200000000001</v>
      </c>
      <c r="F20" s="486">
        <v>22047.4</v>
      </c>
      <c r="G20" s="491"/>
      <c r="H20" s="890" t="s">
        <v>42</v>
      </c>
      <c r="I20" s="946">
        <v>3170.3879773899998</v>
      </c>
      <c r="J20" s="485">
        <v>3358.2589186800001</v>
      </c>
      <c r="K20" s="486">
        <v>3276.1346607699979</v>
      </c>
      <c r="L20" s="487"/>
      <c r="M20" s="489">
        <v>3119.0517196300016</v>
      </c>
      <c r="N20" s="489">
        <v>26090.399990040012</v>
      </c>
      <c r="O20" s="78"/>
    </row>
    <row r="21" spans="1:15" s="141" customFormat="1" ht="18" customHeight="1" thickBot="1">
      <c r="A21" s="76"/>
      <c r="B21" s="1261"/>
      <c r="C21" s="633" t="s">
        <v>205</v>
      </c>
      <c r="D21" s="604">
        <v>-5.2002185262230993E-3</v>
      </c>
      <c r="E21" s="604">
        <v>0.10352164706927636</v>
      </c>
      <c r="F21" s="605">
        <v>-0.10110408036791807</v>
      </c>
      <c r="G21" s="491"/>
      <c r="H21" s="891" t="s">
        <v>215</v>
      </c>
      <c r="I21" s="945">
        <v>0.45993385712205498</v>
      </c>
      <c r="J21" s="604">
        <v>0.54515931583259902</v>
      </c>
      <c r="K21" s="605">
        <v>0.70965221857143701</v>
      </c>
      <c r="L21" s="493"/>
      <c r="M21" s="634">
        <v>0.669618748509342</v>
      </c>
      <c r="N21" s="634">
        <v>0.48009286789636302</v>
      </c>
      <c r="O21" s="78"/>
    </row>
    <row r="22" spans="1:15" s="141" customFormat="1" ht="15" customHeight="1" thickTop="1">
      <c r="A22" s="76"/>
      <c r="B22" s="490" t="s">
        <v>53</v>
      </c>
      <c r="C22" s="1259" t="s">
        <v>42</v>
      </c>
      <c r="D22" s="491">
        <v>15290.88611263</v>
      </c>
      <c r="E22" s="491">
        <v>16804.8</v>
      </c>
      <c r="F22" s="492">
        <v>15057.9</v>
      </c>
      <c r="G22" s="491"/>
      <c r="H22" s="1265" t="s">
        <v>42</v>
      </c>
      <c r="I22" s="912">
        <v>2401.2662925699969</v>
      </c>
      <c r="J22" s="491">
        <v>2451.8077566900001</v>
      </c>
      <c r="K22" s="492">
        <v>2401.5786640399983</v>
      </c>
      <c r="L22" s="491"/>
      <c r="M22" s="494">
        <v>2207.4728140399998</v>
      </c>
      <c r="N22" s="492">
        <v>19377.537784859993</v>
      </c>
      <c r="O22" s="78"/>
    </row>
    <row r="23" spans="1:15" s="141" customFormat="1" ht="15" customHeight="1">
      <c r="A23" s="76"/>
      <c r="B23" s="490" t="s">
        <v>54</v>
      </c>
      <c r="C23" s="1259"/>
      <c r="D23" s="491">
        <v>5673.75586208</v>
      </c>
      <c r="E23" s="491">
        <v>6392.2</v>
      </c>
      <c r="F23" s="492">
        <v>5747.9</v>
      </c>
      <c r="G23" s="491"/>
      <c r="H23" s="1265"/>
      <c r="I23" s="912">
        <v>671.37213933000089</v>
      </c>
      <c r="J23" s="491">
        <v>792.64522489999899</v>
      </c>
      <c r="K23" s="492">
        <v>740.95843438999975</v>
      </c>
      <c r="L23" s="491"/>
      <c r="M23" s="494">
        <v>771.1097914700016</v>
      </c>
      <c r="N23" s="492">
        <v>5691.5917805300178</v>
      </c>
      <c r="O23" s="78"/>
    </row>
    <row r="24" spans="1:15" s="141" customFormat="1" ht="15" customHeight="1">
      <c r="A24" s="76"/>
      <c r="B24" s="490" t="s">
        <v>55</v>
      </c>
      <c r="C24" s="1259"/>
      <c r="D24" s="491">
        <v>611.52459701999999</v>
      </c>
      <c r="E24" s="491">
        <v>638.70000000000005</v>
      </c>
      <c r="F24" s="492">
        <v>609.70000000000005</v>
      </c>
      <c r="G24" s="491"/>
      <c r="H24" s="1265"/>
      <c r="I24" s="912">
        <v>46.461592989999986</v>
      </c>
      <c r="J24" s="491">
        <v>60.852477710000002</v>
      </c>
      <c r="K24" s="492">
        <v>60.103801850000039</v>
      </c>
      <c r="L24" s="491"/>
      <c r="M24" s="494">
        <v>62.707244349999961</v>
      </c>
      <c r="N24" s="492">
        <v>493.22393409999916</v>
      </c>
      <c r="O24" s="78"/>
    </row>
    <row r="25" spans="1:15" s="141" customFormat="1" ht="15" customHeight="1">
      <c r="A25" s="76"/>
      <c r="B25" s="490" t="s">
        <v>56</v>
      </c>
      <c r="C25" s="1259"/>
      <c r="D25" s="491">
        <v>332.69849582999996</v>
      </c>
      <c r="E25" s="491">
        <v>294.39999999999998</v>
      </c>
      <c r="F25" s="492">
        <v>320.5</v>
      </c>
      <c r="G25" s="491"/>
      <c r="H25" s="1265"/>
      <c r="I25" s="912">
        <v>18.162065620000021</v>
      </c>
      <c r="J25" s="491">
        <v>34.070174180000002</v>
      </c>
      <c r="K25" s="492">
        <v>36.363182639999984</v>
      </c>
      <c r="L25" s="491"/>
      <c r="M25" s="494">
        <v>39.32094144999995</v>
      </c>
      <c r="N25" s="492">
        <v>287.65583971999979</v>
      </c>
      <c r="O25" s="78"/>
    </row>
    <row r="26" spans="1:15" s="141" customFormat="1" ht="15" customHeight="1">
      <c r="A26" s="76"/>
      <c r="B26" s="490" t="s">
        <v>57</v>
      </c>
      <c r="C26" s="1259"/>
      <c r="D26" s="491">
        <v>317.43204689999999</v>
      </c>
      <c r="E26" s="491">
        <v>397.1</v>
      </c>
      <c r="F26" s="492">
        <v>311.5</v>
      </c>
      <c r="G26" s="491"/>
      <c r="H26" s="1265"/>
      <c r="I26" s="912">
        <v>33.125886879999989</v>
      </c>
      <c r="J26" s="491">
        <v>18.8832852</v>
      </c>
      <c r="K26" s="492">
        <v>37.130577850000002</v>
      </c>
      <c r="L26" s="491"/>
      <c r="M26" s="494">
        <v>38.44092831999999</v>
      </c>
      <c r="N26" s="492">
        <v>240.39065083000014</v>
      </c>
      <c r="O26" s="78"/>
    </row>
    <row r="27" spans="1:15" s="141" customFormat="1" ht="12.75" customHeight="1">
      <c r="A27" s="76"/>
      <c r="B27" s="496"/>
      <c r="C27" s="497"/>
      <c r="D27" s="491"/>
      <c r="E27" s="491"/>
      <c r="F27" s="492"/>
      <c r="G27" s="491"/>
      <c r="H27" s="496"/>
      <c r="I27" s="912"/>
      <c r="J27" s="491"/>
      <c r="K27" s="492"/>
      <c r="L27" s="493"/>
      <c r="M27" s="947"/>
      <c r="N27" s="492"/>
      <c r="O27" s="78"/>
    </row>
    <row r="28" spans="1:15" s="140" customFormat="1" ht="12.75" customHeight="1">
      <c r="A28" s="91"/>
      <c r="B28" s="1257" t="s">
        <v>108</v>
      </c>
      <c r="C28" s="498" t="s">
        <v>42</v>
      </c>
      <c r="D28" s="485">
        <v>5513.9489687400001</v>
      </c>
      <c r="E28" s="485">
        <v>3730.16371411</v>
      </c>
      <c r="F28" s="486">
        <v>3886.7429783500011</v>
      </c>
      <c r="G28" s="487"/>
      <c r="H28" s="890" t="s">
        <v>42</v>
      </c>
      <c r="I28" s="946">
        <v>618.18870542000002</v>
      </c>
      <c r="J28" s="485">
        <v>510.43598770000017</v>
      </c>
      <c r="K28" s="486">
        <v>569.32663152000009</v>
      </c>
      <c r="L28" s="488"/>
      <c r="M28" s="489">
        <v>526.56089542999985</v>
      </c>
      <c r="N28" s="489">
        <v>4495.8575446699933</v>
      </c>
      <c r="O28" s="92"/>
    </row>
    <row r="29" spans="1:15" s="140" customFormat="1" ht="12.75" customHeight="1" thickBot="1">
      <c r="A29" s="91"/>
      <c r="B29" s="1258"/>
      <c r="C29" s="633" t="s">
        <v>205</v>
      </c>
      <c r="D29" s="604">
        <v>0.37970941258265301</v>
      </c>
      <c r="E29" s="604">
        <v>-0.3235041283012845</v>
      </c>
      <c r="F29" s="605">
        <v>4.197651262536084E-2</v>
      </c>
      <c r="G29" s="487"/>
      <c r="H29" s="891" t="s">
        <v>215</v>
      </c>
      <c r="I29" s="945">
        <v>0.91684563185786105</v>
      </c>
      <c r="J29" s="604">
        <v>0.43041570776736099</v>
      </c>
      <c r="K29" s="605">
        <v>0.74309635994988099</v>
      </c>
      <c r="L29" s="488"/>
      <c r="M29" s="634">
        <v>0.23508692990410399</v>
      </c>
      <c r="N29" s="634">
        <v>0.496045837300847</v>
      </c>
      <c r="O29" s="92"/>
    </row>
    <row r="30" spans="1:15" s="141" customFormat="1" ht="15" customHeight="1" thickTop="1">
      <c r="A30" s="76"/>
      <c r="B30" s="627" t="s">
        <v>58</v>
      </c>
      <c r="C30" s="1262" t="s">
        <v>42</v>
      </c>
      <c r="D30" s="843">
        <v>2538.5397159499998</v>
      </c>
      <c r="E30" s="843">
        <v>1631.3211548699999</v>
      </c>
      <c r="F30" s="844">
        <v>2009.7462782700147</v>
      </c>
      <c r="G30" s="491"/>
      <c r="H30" s="1264" t="s">
        <v>42</v>
      </c>
      <c r="I30" s="912">
        <v>342.55825781999999</v>
      </c>
      <c r="J30" s="491">
        <v>269.65378084999992</v>
      </c>
      <c r="K30" s="492">
        <v>212.87959376999999</v>
      </c>
      <c r="L30" s="493"/>
      <c r="M30" s="494">
        <v>138.31260025</v>
      </c>
      <c r="N30" s="494">
        <v>2233.3610414999994</v>
      </c>
      <c r="O30" s="78"/>
    </row>
    <row r="31" spans="1:15" s="141" customFormat="1" ht="15" customHeight="1">
      <c r="A31" s="76"/>
      <c r="B31" s="1267" t="s">
        <v>83</v>
      </c>
      <c r="C31" s="1259"/>
      <c r="D31" s="1268">
        <v>758.98387766999997</v>
      </c>
      <c r="E31" s="1268">
        <v>543.22523550999995</v>
      </c>
      <c r="F31" s="1269">
        <v>561.99779146000014</v>
      </c>
      <c r="G31" s="491"/>
      <c r="H31" s="1265"/>
      <c r="I31" s="1271">
        <v>66</v>
      </c>
      <c r="J31" s="1268">
        <v>57.982496099999899</v>
      </c>
      <c r="K31" s="1269">
        <v>62.422656449999998</v>
      </c>
      <c r="L31" s="493"/>
      <c r="M31" s="1270">
        <v>73.144594929999897</v>
      </c>
      <c r="N31" s="1270">
        <v>552.36939481999798</v>
      </c>
      <c r="O31" s="78"/>
    </row>
    <row r="32" spans="1:15" s="141" customFormat="1" ht="19.5" customHeight="1">
      <c r="A32" s="76"/>
      <c r="B32" s="1267"/>
      <c r="C32" s="1259"/>
      <c r="D32" s="1268"/>
      <c r="E32" s="1268"/>
      <c r="F32" s="1269"/>
      <c r="G32" s="491"/>
      <c r="H32" s="1265"/>
      <c r="I32" s="1271"/>
      <c r="J32" s="1268"/>
      <c r="K32" s="1269"/>
      <c r="L32" s="493"/>
      <c r="M32" s="1270"/>
      <c r="N32" s="1270"/>
      <c r="O32" s="78"/>
    </row>
    <row r="33" spans="1:15" s="141" customFormat="1" ht="15" customHeight="1">
      <c r="A33" s="76"/>
      <c r="B33" s="499" t="s">
        <v>60</v>
      </c>
      <c r="C33" s="1259"/>
      <c r="D33" s="491">
        <v>466.76806716000004</v>
      </c>
      <c r="E33" s="491">
        <v>396.08157189999997</v>
      </c>
      <c r="F33" s="492">
        <v>410.19134861999703</v>
      </c>
      <c r="G33" s="491"/>
      <c r="H33" s="1265"/>
      <c r="I33" s="912">
        <v>86.091199680000003</v>
      </c>
      <c r="J33" s="491">
        <v>57.338619050000005</v>
      </c>
      <c r="K33" s="492">
        <v>95.791935660000036</v>
      </c>
      <c r="L33" s="493"/>
      <c r="M33" s="494">
        <v>102.94568516</v>
      </c>
      <c r="N33" s="494">
        <v>507.52422644000012</v>
      </c>
      <c r="O33" s="78"/>
    </row>
    <row r="34" spans="1:15" s="141" customFormat="1" ht="15" customHeight="1">
      <c r="A34" s="76"/>
      <c r="B34" s="499" t="s">
        <v>59</v>
      </c>
      <c r="C34" s="1259"/>
      <c r="D34" s="491">
        <v>438.10862177999996</v>
      </c>
      <c r="E34" s="491">
        <v>409.86529618000003</v>
      </c>
      <c r="F34" s="492">
        <v>268.89651331000135</v>
      </c>
      <c r="G34" s="491"/>
      <c r="H34" s="1265"/>
      <c r="I34" s="912">
        <v>34.029870520000003</v>
      </c>
      <c r="J34" s="491">
        <v>31.057800330000006</v>
      </c>
      <c r="K34" s="492">
        <v>90.326097160000018</v>
      </c>
      <c r="L34" s="493"/>
      <c r="M34" s="494">
        <v>107.93405085999997</v>
      </c>
      <c r="N34" s="494">
        <v>436.32362333999993</v>
      </c>
      <c r="O34" s="78"/>
    </row>
    <row r="35" spans="1:15" s="141" customFormat="1" ht="15" customHeight="1">
      <c r="A35" s="76"/>
      <c r="B35" s="626" t="s">
        <v>61</v>
      </c>
      <c r="C35" s="1259"/>
      <c r="D35" s="491">
        <v>740.64149794000002</v>
      </c>
      <c r="E35" s="491">
        <v>340.91147281999997</v>
      </c>
      <c r="F35" s="492">
        <v>246.52220614999976</v>
      </c>
      <c r="G35" s="491"/>
      <c r="H35" s="1265"/>
      <c r="I35" s="912">
        <v>20.74127107</v>
      </c>
      <c r="J35" s="491">
        <v>41.136429410000027</v>
      </c>
      <c r="K35" s="492">
        <v>32.03877524</v>
      </c>
      <c r="L35" s="493"/>
      <c r="M35" s="494">
        <v>37.215076799999999</v>
      </c>
      <c r="N35" s="494">
        <v>270.75743236</v>
      </c>
      <c r="O35" s="78"/>
    </row>
    <row r="36" spans="1:15" s="141" customFormat="1">
      <c r="A36" s="76"/>
      <c r="B36" s="626" t="s">
        <v>62</v>
      </c>
      <c r="C36" s="1263"/>
      <c r="D36" s="845">
        <v>570.90718823999998</v>
      </c>
      <c r="E36" s="845">
        <v>408.75898282999998</v>
      </c>
      <c r="F36" s="846">
        <v>389.388840539988</v>
      </c>
      <c r="G36" s="491"/>
      <c r="H36" s="1266"/>
      <c r="I36" s="913">
        <v>69.219701360000045</v>
      </c>
      <c r="J36" s="845">
        <v>53.266861960000313</v>
      </c>
      <c r="K36" s="846">
        <v>75.86757324000007</v>
      </c>
      <c r="L36" s="493"/>
      <c r="M36" s="947">
        <v>67.008887429999959</v>
      </c>
      <c r="N36" s="947">
        <v>495.52182620999565</v>
      </c>
      <c r="O36" s="78"/>
    </row>
    <row r="37" spans="1:15">
      <c r="A37" s="625"/>
      <c r="B37" s="628"/>
      <c r="C37" s="625"/>
      <c r="D37" s="629"/>
      <c r="E37" s="629"/>
      <c r="F37" s="629"/>
      <c r="G37" s="629"/>
      <c r="H37" s="625"/>
      <c r="I37" s="629"/>
      <c r="J37" s="629"/>
      <c r="K37" s="629"/>
      <c r="L37" s="625"/>
      <c r="M37" s="629"/>
      <c r="N37" s="629"/>
      <c r="O37" s="630"/>
    </row>
    <row r="38" spans="1:15">
      <c r="A38" s="625"/>
      <c r="B38" s="631"/>
      <c r="C38" s="144"/>
      <c r="D38" s="143"/>
      <c r="E38" s="143"/>
      <c r="F38" s="143"/>
      <c r="G38" s="143"/>
      <c r="H38" s="144"/>
      <c r="I38" s="143"/>
      <c r="J38" s="143"/>
      <c r="K38" s="143"/>
      <c r="L38" s="144"/>
      <c r="M38" s="143"/>
      <c r="N38" s="143"/>
      <c r="O38" s="632"/>
    </row>
    <row r="39" spans="1:15">
      <c r="A39" s="625"/>
    </row>
    <row r="40" spans="1:15">
      <c r="A40" s="625"/>
      <c r="B40" s="698" t="s">
        <v>155</v>
      </c>
    </row>
    <row r="41" spans="1:15">
      <c r="A41" s="625"/>
    </row>
    <row r="42" spans="1:15">
      <c r="A42" s="625"/>
    </row>
    <row r="50" spans="5:5">
      <c r="E50" s="173"/>
    </row>
  </sheetData>
  <mergeCells count="19">
    <mergeCell ref="J31:J32"/>
    <mergeCell ref="K31:K32"/>
    <mergeCell ref="M31:M32"/>
    <mergeCell ref="N31:N32"/>
    <mergeCell ref="C22:C26"/>
    <mergeCell ref="H22:H26"/>
    <mergeCell ref="I31:I32"/>
    <mergeCell ref="B28:B29"/>
    <mergeCell ref="C30:C36"/>
    <mergeCell ref="H30:H36"/>
    <mergeCell ref="B31:B32"/>
    <mergeCell ref="D31:D32"/>
    <mergeCell ref="E31:E32"/>
    <mergeCell ref="F31:F32"/>
    <mergeCell ref="M9:N9"/>
    <mergeCell ref="B12:B13"/>
    <mergeCell ref="C14:C17"/>
    <mergeCell ref="H14:H17"/>
    <mergeCell ref="B20:B21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3:P70"/>
  <sheetViews>
    <sheetView showGridLines="0" zoomScale="86" zoomScaleNormal="86" workbookViewId="0">
      <selection activeCell="K20" sqref="K20"/>
    </sheetView>
  </sheetViews>
  <sheetFormatPr baseColWidth="10" defaultColWidth="11.42578125" defaultRowHeight="14.25"/>
  <cols>
    <col min="1" max="1" width="10" style="11" customWidth="1"/>
    <col min="2" max="2" width="44.28515625" style="11" customWidth="1"/>
    <col min="3" max="3" width="17.5703125" style="11" customWidth="1"/>
    <col min="4" max="6" width="12.7109375" style="13" customWidth="1"/>
    <col min="7" max="7" width="2.7109375" style="13" customWidth="1"/>
    <col min="8" max="8" width="16.5703125" style="11" customWidth="1"/>
    <col min="9" max="11" width="12.7109375" style="13" customWidth="1"/>
    <col min="12" max="12" width="2.7109375" style="11" customWidth="1"/>
    <col min="13" max="13" width="15.85546875" style="13" customWidth="1"/>
    <col min="14" max="14" width="17" style="13" customWidth="1"/>
    <col min="15" max="15" width="11.5703125" style="11" customWidth="1"/>
    <col min="16" max="16384" width="11.42578125" style="11"/>
  </cols>
  <sheetData>
    <row r="3" spans="2:16" s="23" customFormat="1" ht="11.25">
      <c r="D3" s="24"/>
      <c r="E3" s="24"/>
      <c r="F3" s="24"/>
      <c r="G3" s="24"/>
      <c r="I3" s="24"/>
      <c r="J3" s="24"/>
      <c r="L3" s="24"/>
      <c r="M3" s="24"/>
      <c r="N3" s="24"/>
    </row>
    <row r="4" spans="2:16" s="23" customFormat="1" ht="11.25">
      <c r="B4" s="24"/>
      <c r="D4" s="24"/>
      <c r="E4" s="24"/>
      <c r="F4" s="24"/>
      <c r="G4" s="24"/>
      <c r="I4" s="24"/>
      <c r="J4" s="24"/>
      <c r="L4" s="24"/>
      <c r="M4" s="24"/>
      <c r="N4" s="24"/>
    </row>
    <row r="5" spans="2:16" s="23" customFormat="1" ht="12.75"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2:16" s="23" customFormat="1" ht="12.75">
      <c r="B6" s="689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</row>
    <row r="7" spans="2:16" s="99" customFormat="1" ht="15">
      <c r="B7" s="638"/>
    </row>
    <row r="8" spans="2:16" s="99" customFormat="1" ht="12.75" customHeight="1">
      <c r="B8" s="518" t="s">
        <v>3</v>
      </c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106"/>
    </row>
    <row r="9" spans="2:16" s="99" customFormat="1" ht="12.75" customHeight="1">
      <c r="B9" s="518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108"/>
    </row>
    <row r="10" spans="2:16" s="99" customFormat="1" ht="12.75" customHeight="1">
      <c r="B10" s="502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1276">
        <v>44440</v>
      </c>
      <c r="N10" s="1277"/>
      <c r="O10" s="108"/>
    </row>
    <row r="11" spans="2:16" s="89" customFormat="1" ht="30" customHeight="1">
      <c r="B11" s="504"/>
      <c r="C11" s="610" t="s">
        <v>31</v>
      </c>
      <c r="D11" s="505">
        <v>43435</v>
      </c>
      <c r="E11" s="477">
        <v>43800</v>
      </c>
      <c r="F11" s="478">
        <v>44166</v>
      </c>
      <c r="G11" s="479"/>
      <c r="H11" s="609" t="s">
        <v>31</v>
      </c>
      <c r="I11" s="480">
        <v>44348</v>
      </c>
      <c r="J11" s="480">
        <v>44378</v>
      </c>
      <c r="K11" s="481">
        <v>44409</v>
      </c>
      <c r="L11" s="414"/>
      <c r="M11" s="614" t="s">
        <v>185</v>
      </c>
      <c r="N11" s="639" t="s">
        <v>215</v>
      </c>
      <c r="O11" s="88"/>
      <c r="P11" s="100"/>
    </row>
    <row r="12" spans="2:16" s="73" customFormat="1" ht="20.100000000000001" customHeight="1">
      <c r="B12" s="637" t="s">
        <v>180</v>
      </c>
      <c r="C12" s="345"/>
      <c r="D12" s="345"/>
      <c r="E12" s="343"/>
      <c r="F12" s="344"/>
      <c r="G12" s="434"/>
      <c r="H12" s="506"/>
      <c r="I12" s="343"/>
      <c r="J12" s="343"/>
      <c r="K12" s="344"/>
      <c r="L12" s="507"/>
      <c r="M12" s="345"/>
      <c r="N12" s="344"/>
      <c r="O12" s="83"/>
      <c r="P12" s="72"/>
    </row>
    <row r="13" spans="2:16" s="44" customFormat="1" ht="25.5" customHeight="1" thickBot="1">
      <c r="B13" s="508" t="s">
        <v>0</v>
      </c>
      <c r="C13" s="509" t="s">
        <v>205</v>
      </c>
      <c r="D13" s="948">
        <v>1.6384952526023566E-2</v>
      </c>
      <c r="E13" s="1077">
        <v>-4.6315415055990017E-2</v>
      </c>
      <c r="F13" s="1078">
        <v>-3.3971947825968463E-2</v>
      </c>
      <c r="G13" s="511"/>
      <c r="H13" s="907" t="s">
        <v>215</v>
      </c>
      <c r="I13" s="1077">
        <v>0.11302225819107781</v>
      </c>
      <c r="J13" s="1077">
        <v>3.5256894538518768E-2</v>
      </c>
      <c r="K13" s="1078">
        <v>6.9729066000026485E-2</v>
      </c>
      <c r="L13" s="507"/>
      <c r="M13" s="948">
        <v>-0.1040990827213516</v>
      </c>
      <c r="N13" s="1078">
        <v>4.3372336238444609E-2</v>
      </c>
      <c r="O13" s="119"/>
      <c r="P13" s="43"/>
    </row>
    <row r="14" spans="2:16" s="73" customFormat="1" ht="15" customHeight="1" thickTop="1">
      <c r="B14" s="427" t="s">
        <v>84</v>
      </c>
      <c r="C14" s="1278" t="s">
        <v>205</v>
      </c>
      <c r="D14" s="943">
        <v>-4.3563290012777256E-2</v>
      </c>
      <c r="E14" s="334">
        <v>-0.10100128559669264</v>
      </c>
      <c r="F14" s="335">
        <v>-0.10579683425952746</v>
      </c>
      <c r="G14" s="511"/>
      <c r="H14" s="1183" t="s">
        <v>215</v>
      </c>
      <c r="I14" s="277">
        <v>0.22199667917540267</v>
      </c>
      <c r="J14" s="277">
        <v>0.11146042638772702</v>
      </c>
      <c r="K14" s="335">
        <v>8.0801791799636202E-3</v>
      </c>
      <c r="L14" s="507"/>
      <c r="M14" s="943">
        <v>-0.11547882659559883</v>
      </c>
      <c r="N14" s="335">
        <v>0.15849558294364319</v>
      </c>
      <c r="O14" s="107"/>
      <c r="P14" s="72"/>
    </row>
    <row r="15" spans="2:16" s="73" customFormat="1" ht="15" customHeight="1">
      <c r="B15" s="427" t="s">
        <v>173</v>
      </c>
      <c r="C15" s="1278"/>
      <c r="D15" s="943">
        <v>2.3164843377868616E-2</v>
      </c>
      <c r="E15" s="334">
        <v>-3.8727439886997894E-2</v>
      </c>
      <c r="F15" s="335">
        <v>-3.1535978125541764E-2</v>
      </c>
      <c r="G15" s="511"/>
      <c r="H15" s="1183"/>
      <c r="I15" s="277">
        <v>3.0369018264108982E-2</v>
      </c>
      <c r="J15" s="277">
        <v>4.0653662892981002E-2</v>
      </c>
      <c r="K15" s="335">
        <v>1.1782420678414951E-2</v>
      </c>
      <c r="L15" s="507"/>
      <c r="M15" s="943">
        <v>-0.11465210416014304</v>
      </c>
      <c r="N15" s="335">
        <v>3.2016840269053048E-2</v>
      </c>
      <c r="O15" s="107"/>
      <c r="P15" s="72"/>
    </row>
    <row r="16" spans="2:16" s="73" customFormat="1" ht="15" customHeight="1">
      <c r="B16" s="427" t="s">
        <v>85</v>
      </c>
      <c r="C16" s="1279"/>
      <c r="D16" s="944">
        <v>4.6617664974105244E-2</v>
      </c>
      <c r="E16" s="1026">
        <v>-3.0392544949760181E-2</v>
      </c>
      <c r="F16" s="337">
        <v>2.0477049654974433E-2</v>
      </c>
      <c r="G16" s="511"/>
      <c r="H16" s="1184"/>
      <c r="I16" s="1024">
        <v>0.11777719367415784</v>
      </c>
      <c r="J16" s="1024">
        <v>7.6853230036371123E-2</v>
      </c>
      <c r="K16" s="1025">
        <v>-1.3524330640585336E-2</v>
      </c>
      <c r="L16" s="507"/>
      <c r="M16" s="944">
        <v>-3.5673398906840958E-2</v>
      </c>
      <c r="N16" s="337">
        <v>-8.7798306563474648E-3</v>
      </c>
      <c r="O16" s="107"/>
      <c r="P16" s="72"/>
    </row>
    <row r="17" spans="2:16" s="73" customFormat="1" ht="11.25">
      <c r="B17" s="333"/>
      <c r="C17" s="352"/>
      <c r="D17" s="352"/>
      <c r="E17" s="352"/>
      <c r="F17" s="352"/>
      <c r="G17" s="511"/>
      <c r="H17" s="352"/>
      <c r="I17" s="352"/>
      <c r="J17" s="352"/>
      <c r="K17" s="352"/>
      <c r="L17" s="507"/>
      <c r="M17" s="352"/>
      <c r="N17" s="352"/>
      <c r="O17" s="107"/>
      <c r="P17" s="72"/>
    </row>
    <row r="18" spans="2:16" s="94" customFormat="1" ht="12.75" customHeight="1">
      <c r="B18" s="433"/>
      <c r="C18" s="434"/>
      <c r="D18" s="434"/>
      <c r="E18" s="409"/>
      <c r="F18" s="409"/>
      <c r="G18" s="409"/>
      <c r="H18" s="434"/>
      <c r="I18" s="434"/>
      <c r="J18" s="434"/>
      <c r="K18" s="409"/>
      <c r="L18" s="409"/>
      <c r="M18" s="409"/>
      <c r="N18" s="409"/>
      <c r="O18" s="78"/>
      <c r="P18" s="95"/>
    </row>
    <row r="19" spans="2:16" s="79" customFormat="1" ht="11.25">
      <c r="B19" s="435"/>
      <c r="C19" s="430"/>
      <c r="D19" s="430"/>
      <c r="E19" s="430"/>
      <c r="F19" s="430"/>
      <c r="G19" s="430"/>
      <c r="H19" s="430"/>
      <c r="I19" s="430"/>
      <c r="J19" s="430"/>
      <c r="K19" s="430"/>
      <c r="L19" s="437"/>
      <c r="M19" s="437"/>
      <c r="N19" s="437"/>
      <c r="O19" s="98"/>
      <c r="P19" s="75"/>
    </row>
    <row r="20" spans="2:16" s="99" customFormat="1" ht="15"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</row>
    <row r="21" spans="2:16" s="23" customFormat="1" ht="11.25">
      <c r="B21" s="313"/>
      <c r="C21" s="313"/>
      <c r="D21" s="315"/>
      <c r="E21" s="315"/>
      <c r="F21" s="315"/>
      <c r="G21" s="315"/>
      <c r="H21" s="313"/>
      <c r="I21" s="315"/>
      <c r="J21" s="315"/>
      <c r="K21" s="313"/>
      <c r="L21" s="315"/>
      <c r="M21" s="315"/>
      <c r="N21" s="315"/>
    </row>
    <row r="22" spans="2:16" s="23" customFormat="1" ht="11.25">
      <c r="B22" s="313"/>
      <c r="C22" s="313"/>
      <c r="D22" s="315"/>
      <c r="E22" s="315"/>
      <c r="F22" s="315"/>
      <c r="G22" s="315"/>
      <c r="H22" s="313"/>
      <c r="I22" s="315"/>
      <c r="J22" s="315"/>
      <c r="K22" s="313"/>
      <c r="L22" s="315"/>
      <c r="M22" s="315"/>
      <c r="N22" s="315"/>
    </row>
    <row r="23" spans="2:16" s="23" customFormat="1" ht="11.25">
      <c r="B23" s="850"/>
      <c r="C23" s="313"/>
      <c r="D23" s="315"/>
      <c r="E23" s="315"/>
      <c r="F23" s="315"/>
      <c r="G23" s="315"/>
      <c r="H23" s="313"/>
      <c r="I23" s="315"/>
      <c r="J23" s="315"/>
      <c r="K23" s="313"/>
      <c r="L23" s="315"/>
      <c r="M23" s="315"/>
      <c r="N23" s="315"/>
    </row>
    <row r="24" spans="2:16" ht="12.75" customHeight="1">
      <c r="B24" s="518" t="s">
        <v>3</v>
      </c>
      <c r="C24" s="318"/>
      <c r="D24" s="317"/>
      <c r="E24" s="317"/>
      <c r="F24" s="317"/>
      <c r="G24" s="317"/>
      <c r="H24" s="318"/>
      <c r="I24" s="317"/>
      <c r="J24" s="317"/>
      <c r="K24" s="317"/>
      <c r="L24" s="318"/>
      <c r="M24" s="317"/>
      <c r="N24" s="317"/>
      <c r="O24" s="117"/>
      <c r="P24" s="34"/>
    </row>
    <row r="25" spans="2:16" ht="12.75" customHeight="1">
      <c r="B25" s="319"/>
      <c r="C25" s="321"/>
      <c r="D25" s="320"/>
      <c r="E25" s="320"/>
      <c r="F25" s="320"/>
      <c r="G25" s="320"/>
      <c r="H25" s="321"/>
      <c r="I25" s="340"/>
      <c r="J25" s="340"/>
      <c r="K25" s="321"/>
      <c r="L25" s="346"/>
      <c r="M25" s="1255">
        <v>44470</v>
      </c>
      <c r="N25" s="1280"/>
      <c r="O25" s="118"/>
      <c r="P25" s="34"/>
    </row>
    <row r="26" spans="2:16" ht="30" customHeight="1">
      <c r="B26" s="513"/>
      <c r="C26" s="593" t="s">
        <v>31</v>
      </c>
      <c r="D26" s="358">
        <v>43435</v>
      </c>
      <c r="E26" s="323">
        <v>43800</v>
      </c>
      <c r="F26" s="324">
        <v>44166</v>
      </c>
      <c r="G26" s="365"/>
      <c r="H26" s="593" t="s">
        <v>31</v>
      </c>
      <c r="I26" s="326">
        <v>44378</v>
      </c>
      <c r="J26" s="326">
        <v>44409</v>
      </c>
      <c r="K26" s="327">
        <v>44440</v>
      </c>
      <c r="L26" s="346"/>
      <c r="M26" s="642" t="s">
        <v>5</v>
      </c>
      <c r="N26" s="643" t="s">
        <v>46</v>
      </c>
      <c r="O26" s="118"/>
      <c r="P26" s="34"/>
    </row>
    <row r="27" spans="2:16" ht="21.75" customHeight="1">
      <c r="B27" s="341" t="s">
        <v>50</v>
      </c>
      <c r="C27" s="422"/>
      <c r="D27" s="423"/>
      <c r="E27" s="419"/>
      <c r="F27" s="420"/>
      <c r="G27" s="365"/>
      <c r="H27" s="422"/>
      <c r="I27" s="419"/>
      <c r="J27" s="419"/>
      <c r="K27" s="420"/>
      <c r="L27" s="346"/>
      <c r="M27" s="423"/>
      <c r="N27" s="420"/>
      <c r="O27" s="118"/>
      <c r="P27" s="34"/>
    </row>
    <row r="28" spans="2:16" ht="15" customHeight="1">
      <c r="B28" s="640" t="s">
        <v>189</v>
      </c>
      <c r="C28" s="1272" t="s">
        <v>224</v>
      </c>
      <c r="D28" s="580"/>
      <c r="E28" s="274"/>
      <c r="F28" s="275"/>
      <c r="G28" s="253"/>
      <c r="H28" s="1272" t="s">
        <v>51</v>
      </c>
      <c r="I28" s="805"/>
      <c r="J28" s="804"/>
      <c r="K28" s="641"/>
      <c r="L28" s="256"/>
      <c r="M28" s="805"/>
      <c r="N28" s="641"/>
      <c r="O28" s="118"/>
      <c r="P28" s="34"/>
    </row>
    <row r="29" spans="2:16" ht="15" customHeight="1">
      <c r="B29" s="803" t="s">
        <v>54</v>
      </c>
      <c r="C29" s="1273"/>
      <c r="D29" s="914">
        <v>849812</v>
      </c>
      <c r="E29" s="915">
        <v>906773</v>
      </c>
      <c r="F29" s="916">
        <v>238485</v>
      </c>
      <c r="G29" s="253"/>
      <c r="H29" s="1273"/>
      <c r="I29" s="581">
        <v>45615</v>
      </c>
      <c r="J29" s="1079">
        <v>44028</v>
      </c>
      <c r="K29" s="926">
        <v>54947</v>
      </c>
      <c r="L29" s="256"/>
      <c r="M29" s="925">
        <v>65333</v>
      </c>
      <c r="N29" s="926">
        <v>397574</v>
      </c>
      <c r="O29" s="118"/>
      <c r="P29" s="34"/>
    </row>
    <row r="30" spans="2:16" ht="15" customHeight="1">
      <c r="B30" s="516" t="s">
        <v>32</v>
      </c>
      <c r="C30" s="1273"/>
      <c r="D30" s="912">
        <v>768776</v>
      </c>
      <c r="E30" s="491">
        <v>777732</v>
      </c>
      <c r="F30" s="492" t="s">
        <v>137</v>
      </c>
      <c r="G30" s="253"/>
      <c r="H30" s="1273"/>
      <c r="I30" s="927">
        <v>44441</v>
      </c>
      <c r="J30" s="1080">
        <v>42740</v>
      </c>
      <c r="K30" s="928">
        <v>52780</v>
      </c>
      <c r="L30" s="256"/>
      <c r="M30" s="927">
        <v>62738</v>
      </c>
      <c r="N30" s="928">
        <v>378828</v>
      </c>
      <c r="O30" s="118"/>
      <c r="P30" s="34"/>
    </row>
    <row r="31" spans="2:16" s="21" customFormat="1" ht="15" customHeight="1">
      <c r="B31" s="517" t="s">
        <v>33</v>
      </c>
      <c r="C31" s="1273"/>
      <c r="D31" s="912">
        <v>81036</v>
      </c>
      <c r="E31" s="491">
        <v>129041</v>
      </c>
      <c r="F31" s="492" t="s">
        <v>137</v>
      </c>
      <c r="G31" s="253"/>
      <c r="H31" s="1273"/>
      <c r="I31" s="927">
        <v>1174</v>
      </c>
      <c r="J31" s="1080">
        <v>1288</v>
      </c>
      <c r="K31" s="928">
        <v>2167</v>
      </c>
      <c r="L31" s="256"/>
      <c r="M31" s="927" t="s">
        <v>137</v>
      </c>
      <c r="N31" s="928" t="s">
        <v>137</v>
      </c>
      <c r="O31" s="118"/>
      <c r="P31" s="35"/>
    </row>
    <row r="32" spans="2:16" s="21" customFormat="1" ht="15" customHeight="1">
      <c r="B32" s="516"/>
      <c r="C32" s="1273"/>
      <c r="D32" s="912"/>
      <c r="E32" s="491"/>
      <c r="F32" s="492"/>
      <c r="G32" s="253"/>
      <c r="H32" s="1273"/>
      <c r="I32" s="927"/>
      <c r="J32" s="1080"/>
      <c r="K32" s="928"/>
      <c r="L32" s="256"/>
      <c r="M32" s="1081"/>
      <c r="N32" s="928"/>
      <c r="O32" s="118"/>
      <c r="P32" s="35"/>
    </row>
    <row r="33" spans="2:16" s="21" customFormat="1" ht="15" customHeight="1">
      <c r="B33" s="803" t="s">
        <v>55</v>
      </c>
      <c r="C33" s="1273"/>
      <c r="D33" s="914">
        <v>293311</v>
      </c>
      <c r="E33" s="915">
        <v>267847</v>
      </c>
      <c r="F33" s="916">
        <v>83849</v>
      </c>
      <c r="G33" s="253"/>
      <c r="H33" s="1273"/>
      <c r="I33" s="925">
        <v>9386</v>
      </c>
      <c r="J33" s="1079">
        <v>9726</v>
      </c>
      <c r="K33" s="926">
        <v>10307</v>
      </c>
      <c r="L33" s="256"/>
      <c r="M33" s="1082">
        <v>13870</v>
      </c>
      <c r="N33" s="1083">
        <v>81300</v>
      </c>
      <c r="O33" s="118"/>
      <c r="P33" s="35"/>
    </row>
    <row r="34" spans="2:16" s="21" customFormat="1" ht="15" customHeight="1">
      <c r="B34" s="516" t="s">
        <v>32</v>
      </c>
      <c r="C34" s="1273"/>
      <c r="D34" s="912">
        <v>274490</v>
      </c>
      <c r="E34" s="491">
        <v>244889</v>
      </c>
      <c r="F34" s="492" t="s">
        <v>137</v>
      </c>
      <c r="G34" s="253"/>
      <c r="H34" s="1273"/>
      <c r="I34" s="927">
        <v>9373</v>
      </c>
      <c r="J34" s="1080">
        <v>9726</v>
      </c>
      <c r="K34" s="928">
        <v>10293</v>
      </c>
      <c r="L34" s="256"/>
      <c r="M34" s="1084">
        <v>13723</v>
      </c>
      <c r="N34" s="1085">
        <v>80780</v>
      </c>
      <c r="O34" s="118"/>
      <c r="P34" s="35"/>
    </row>
    <row r="35" spans="2:16" s="21" customFormat="1" ht="15" customHeight="1">
      <c r="B35" s="517" t="s">
        <v>33</v>
      </c>
      <c r="C35" s="1273"/>
      <c r="D35" s="912">
        <v>18821</v>
      </c>
      <c r="E35" s="491">
        <v>22958</v>
      </c>
      <c r="F35" s="492" t="s">
        <v>137</v>
      </c>
      <c r="G35" s="253"/>
      <c r="H35" s="1273"/>
      <c r="I35" s="927" t="s">
        <v>137</v>
      </c>
      <c r="J35" s="1080" t="s">
        <v>137</v>
      </c>
      <c r="K35" s="928" t="s">
        <v>137</v>
      </c>
      <c r="L35" s="256"/>
      <c r="M35" s="1084" t="s">
        <v>137</v>
      </c>
      <c r="N35" s="1085" t="s">
        <v>137</v>
      </c>
      <c r="O35" s="118"/>
      <c r="P35" s="35"/>
    </row>
    <row r="36" spans="2:16" s="21" customFormat="1" ht="15" customHeight="1">
      <c r="B36" s="516"/>
      <c r="C36" s="1273"/>
      <c r="D36" s="912"/>
      <c r="E36" s="491"/>
      <c r="F36" s="492"/>
      <c r="G36" s="253"/>
      <c r="H36" s="1273"/>
      <c r="I36" s="927"/>
      <c r="J36" s="1080"/>
      <c r="K36" s="928"/>
      <c r="L36" s="256"/>
      <c r="M36" s="1081"/>
      <c r="N36" s="928"/>
      <c r="O36" s="118"/>
      <c r="P36" s="35"/>
    </row>
    <row r="37" spans="2:16" s="21" customFormat="1" ht="15" customHeight="1">
      <c r="B37" s="803" t="s">
        <v>56</v>
      </c>
      <c r="C37" s="1273"/>
      <c r="D37" s="914">
        <v>168948</v>
      </c>
      <c r="E37" s="915">
        <v>94889</v>
      </c>
      <c r="F37" s="916">
        <v>13511</v>
      </c>
      <c r="G37" s="253"/>
      <c r="H37" s="1273"/>
      <c r="I37" s="581">
        <v>1275</v>
      </c>
      <c r="J37" s="1086">
        <v>1362</v>
      </c>
      <c r="K37" s="1087">
        <v>673</v>
      </c>
      <c r="L37" s="256" t="s">
        <v>239</v>
      </c>
      <c r="M37" s="581">
        <v>2186</v>
      </c>
      <c r="N37" s="392">
        <v>11764</v>
      </c>
      <c r="O37" s="118"/>
      <c r="P37" s="35"/>
    </row>
    <row r="38" spans="2:16" s="21" customFormat="1" ht="15" customHeight="1">
      <c r="B38" s="516" t="s">
        <v>32</v>
      </c>
      <c r="C38" s="1273"/>
      <c r="D38" s="912">
        <v>166023</v>
      </c>
      <c r="E38" s="491" t="s">
        <v>137</v>
      </c>
      <c r="F38" s="492" t="s">
        <v>137</v>
      </c>
      <c r="G38" s="253"/>
      <c r="H38" s="1273"/>
      <c r="I38" s="927">
        <v>1275</v>
      </c>
      <c r="J38" s="1088">
        <v>1362</v>
      </c>
      <c r="K38" s="928">
        <v>671</v>
      </c>
      <c r="L38" s="256" t="s">
        <v>239</v>
      </c>
      <c r="M38" s="927">
        <v>2185</v>
      </c>
      <c r="N38" s="1089">
        <v>11761</v>
      </c>
      <c r="O38" s="118"/>
      <c r="P38" s="35"/>
    </row>
    <row r="39" spans="2:16" s="21" customFormat="1" ht="15" customHeight="1">
      <c r="B39" s="517" t="s">
        <v>33</v>
      </c>
      <c r="C39" s="1273"/>
      <c r="D39" s="912" t="s">
        <v>137</v>
      </c>
      <c r="E39" s="491" t="s">
        <v>137</v>
      </c>
      <c r="F39" s="492" t="s">
        <v>137</v>
      </c>
      <c r="G39" s="253"/>
      <c r="H39" s="1273"/>
      <c r="I39" s="1081" t="s">
        <v>137</v>
      </c>
      <c r="J39" s="1090" t="s">
        <v>137</v>
      </c>
      <c r="K39" s="1089" t="s">
        <v>137</v>
      </c>
      <c r="L39" s="256" t="s">
        <v>239</v>
      </c>
      <c r="M39" s="1081" t="s">
        <v>137</v>
      </c>
      <c r="N39" s="1089" t="s">
        <v>137</v>
      </c>
      <c r="O39" s="118"/>
      <c r="P39" s="35"/>
    </row>
    <row r="40" spans="2:16" s="21" customFormat="1" ht="15" customHeight="1">
      <c r="B40" s="806"/>
      <c r="C40" s="1274"/>
      <c r="D40" s="917"/>
      <c r="E40" s="918"/>
      <c r="F40" s="919"/>
      <c r="G40" s="253"/>
      <c r="H40" s="1274"/>
      <c r="I40" s="1091"/>
      <c r="J40" s="1092"/>
      <c r="K40" s="1093"/>
      <c r="L40" s="256"/>
      <c r="M40" s="1091"/>
      <c r="N40" s="1094"/>
      <c r="O40" s="118"/>
      <c r="P40" s="35"/>
    </row>
    <row r="41" spans="2:16" s="21" customFormat="1" ht="15" customHeight="1">
      <c r="B41" s="849" t="s">
        <v>34</v>
      </c>
      <c r="C41" s="1275" t="s">
        <v>225</v>
      </c>
      <c r="D41" s="912"/>
      <c r="E41" s="491"/>
      <c r="F41" s="492"/>
      <c r="G41" s="253"/>
      <c r="H41" s="1275" t="s">
        <v>225</v>
      </c>
      <c r="I41" s="1081"/>
      <c r="J41" s="1095"/>
      <c r="K41" s="1089"/>
      <c r="L41" s="256"/>
      <c r="M41" s="1081"/>
      <c r="N41" s="928"/>
      <c r="O41" s="118"/>
      <c r="P41" s="35"/>
    </row>
    <row r="42" spans="2:16" s="21" customFormat="1" ht="15" customHeight="1">
      <c r="B42" s="803" t="s">
        <v>54</v>
      </c>
      <c r="C42" s="1109"/>
      <c r="D42" s="914">
        <v>499036</v>
      </c>
      <c r="E42" s="915">
        <v>536702</v>
      </c>
      <c r="F42" s="916">
        <v>122968</v>
      </c>
      <c r="G42" s="253"/>
      <c r="H42" s="1109"/>
      <c r="I42" s="581">
        <v>25571</v>
      </c>
      <c r="J42" s="369">
        <v>24686</v>
      </c>
      <c r="K42" s="1087">
        <v>28405</v>
      </c>
      <c r="L42" s="256"/>
      <c r="M42" s="581">
        <v>33299</v>
      </c>
      <c r="N42" s="392">
        <v>397574</v>
      </c>
      <c r="O42" s="118"/>
      <c r="P42" s="35"/>
    </row>
    <row r="43" spans="2:16" s="21" customFormat="1" ht="15" customHeight="1">
      <c r="B43" s="516" t="s">
        <v>32</v>
      </c>
      <c r="C43" s="1109"/>
      <c r="D43" s="912">
        <v>457160</v>
      </c>
      <c r="E43" s="491">
        <v>465757</v>
      </c>
      <c r="F43" s="492" t="s">
        <v>137</v>
      </c>
      <c r="G43" s="253"/>
      <c r="H43" s="1109"/>
      <c r="I43" s="927">
        <v>25406</v>
      </c>
      <c r="J43" s="1080">
        <v>24402</v>
      </c>
      <c r="K43" s="928">
        <v>28153</v>
      </c>
      <c r="L43" s="256"/>
      <c r="M43" s="927">
        <v>32938</v>
      </c>
      <c r="N43" s="928">
        <v>378828</v>
      </c>
      <c r="O43" s="118"/>
      <c r="P43" s="35"/>
    </row>
    <row r="44" spans="2:16" s="21" customFormat="1" ht="15" customHeight="1">
      <c r="B44" s="517" t="s">
        <v>33</v>
      </c>
      <c r="C44" s="1109"/>
      <c r="D44" s="912">
        <v>41876</v>
      </c>
      <c r="E44" s="491">
        <v>70945</v>
      </c>
      <c r="F44" s="492" t="s">
        <v>137</v>
      </c>
      <c r="G44" s="253"/>
      <c r="H44" s="1109"/>
      <c r="I44" s="927">
        <v>165</v>
      </c>
      <c r="J44" s="1080">
        <v>284</v>
      </c>
      <c r="K44" s="928">
        <v>252</v>
      </c>
      <c r="L44" s="256"/>
      <c r="M44" s="927" t="s">
        <v>137</v>
      </c>
      <c r="N44" s="928" t="s">
        <v>137</v>
      </c>
      <c r="O44" s="118"/>
      <c r="P44" s="35"/>
    </row>
    <row r="45" spans="2:16" s="21" customFormat="1" ht="15" customHeight="1">
      <c r="B45" s="516"/>
      <c r="C45" s="1109"/>
      <c r="D45" s="912"/>
      <c r="E45" s="491"/>
      <c r="F45" s="492"/>
      <c r="G45" s="253"/>
      <c r="H45" s="1109"/>
      <c r="I45" s="581"/>
      <c r="J45" s="1086"/>
      <c r="K45" s="1087"/>
      <c r="L45" s="256"/>
      <c r="M45" s="927"/>
      <c r="N45" s="928"/>
      <c r="O45" s="118"/>
      <c r="P45" s="35"/>
    </row>
    <row r="46" spans="2:16" s="21" customFormat="1" ht="15" customHeight="1">
      <c r="B46" s="803" t="s">
        <v>55</v>
      </c>
      <c r="C46" s="1109"/>
      <c r="D46" s="914">
        <v>169340</v>
      </c>
      <c r="E46" s="915">
        <v>146109</v>
      </c>
      <c r="F46" s="916">
        <v>43200</v>
      </c>
      <c r="G46" s="253"/>
      <c r="H46" s="1109"/>
      <c r="I46" s="581">
        <v>5195</v>
      </c>
      <c r="J46" s="369">
        <v>5622</v>
      </c>
      <c r="K46" s="1087">
        <v>5956</v>
      </c>
      <c r="L46" s="256"/>
      <c r="M46" s="1082">
        <v>8161</v>
      </c>
      <c r="N46" s="1083">
        <v>46818</v>
      </c>
      <c r="O46" s="118"/>
      <c r="P46" s="35"/>
    </row>
    <row r="47" spans="2:16" s="21" customFormat="1" ht="15" customHeight="1">
      <c r="B47" s="516" t="s">
        <v>32</v>
      </c>
      <c r="C47" s="1109"/>
      <c r="D47" s="912">
        <v>156469</v>
      </c>
      <c r="E47" s="491">
        <v>131662</v>
      </c>
      <c r="F47" s="492" t="s">
        <v>137</v>
      </c>
      <c r="G47" s="253"/>
      <c r="H47" s="1109"/>
      <c r="I47" s="927">
        <v>5189</v>
      </c>
      <c r="J47" s="1080">
        <v>5622</v>
      </c>
      <c r="K47" s="928">
        <v>5944</v>
      </c>
      <c r="L47" s="256"/>
      <c r="M47" s="1084">
        <v>8070</v>
      </c>
      <c r="N47" s="1085">
        <v>46393</v>
      </c>
      <c r="O47" s="118"/>
      <c r="P47" s="35"/>
    </row>
    <row r="48" spans="2:16" s="21" customFormat="1" ht="15" customHeight="1">
      <c r="B48" s="517" t="s">
        <v>33</v>
      </c>
      <c r="C48" s="1109"/>
      <c r="D48" s="912">
        <v>12871</v>
      </c>
      <c r="E48" s="491">
        <v>14447</v>
      </c>
      <c r="F48" s="492" t="s">
        <v>137</v>
      </c>
      <c r="G48" s="253"/>
      <c r="H48" s="1109"/>
      <c r="I48" s="927" t="s">
        <v>137</v>
      </c>
      <c r="J48" s="1080" t="s">
        <v>137</v>
      </c>
      <c r="K48" s="928" t="s">
        <v>137</v>
      </c>
      <c r="L48" s="256"/>
      <c r="M48" s="1084" t="s">
        <v>137</v>
      </c>
      <c r="N48" s="928" t="s">
        <v>137</v>
      </c>
      <c r="O48" s="118"/>
      <c r="P48" s="35"/>
    </row>
    <row r="49" spans="1:16" s="21" customFormat="1" ht="15" customHeight="1">
      <c r="B49" s="516"/>
      <c r="C49" s="1109"/>
      <c r="D49" s="912"/>
      <c r="E49" s="491"/>
      <c r="F49" s="492"/>
      <c r="G49" s="253"/>
      <c r="H49" s="1109"/>
      <c r="I49" s="581"/>
      <c r="J49" s="1086"/>
      <c r="K49" s="1087"/>
      <c r="L49" s="256"/>
      <c r="M49" s="927"/>
      <c r="N49" s="928"/>
      <c r="O49" s="118"/>
      <c r="P49" s="35"/>
    </row>
    <row r="50" spans="1:16" s="21" customFormat="1" ht="15" customHeight="1">
      <c r="B50" s="803" t="s">
        <v>56</v>
      </c>
      <c r="C50" s="1109"/>
      <c r="D50" s="914">
        <v>93056</v>
      </c>
      <c r="E50" s="915">
        <v>56288</v>
      </c>
      <c r="F50" s="916">
        <v>7659</v>
      </c>
      <c r="G50" s="253"/>
      <c r="H50" s="1109"/>
      <c r="I50" s="581">
        <v>674</v>
      </c>
      <c r="J50" s="1086">
        <v>731</v>
      </c>
      <c r="K50" s="1087">
        <v>415</v>
      </c>
      <c r="L50" s="256"/>
      <c r="M50" s="925">
        <v>1200</v>
      </c>
      <c r="N50" s="926">
        <v>6430</v>
      </c>
      <c r="O50" s="118"/>
      <c r="P50" s="35"/>
    </row>
    <row r="51" spans="1:16" s="21" customFormat="1" ht="15" customHeight="1">
      <c r="B51" s="516" t="s">
        <v>32</v>
      </c>
      <c r="C51" s="1109"/>
      <c r="D51" s="912">
        <v>91533</v>
      </c>
      <c r="E51" s="491">
        <v>55188</v>
      </c>
      <c r="F51" s="492" t="s">
        <v>137</v>
      </c>
      <c r="G51" s="253"/>
      <c r="H51" s="1109"/>
      <c r="I51" s="927">
        <v>674</v>
      </c>
      <c r="J51" s="1080">
        <v>731</v>
      </c>
      <c r="K51" s="928">
        <v>413</v>
      </c>
      <c r="L51" s="256"/>
      <c r="M51" s="927">
        <v>1199</v>
      </c>
      <c r="N51" s="928">
        <v>6427</v>
      </c>
      <c r="O51" s="118"/>
      <c r="P51" s="35"/>
    </row>
    <row r="52" spans="1:16" s="21" customFormat="1" ht="15" customHeight="1">
      <c r="B52" s="517" t="s">
        <v>33</v>
      </c>
      <c r="C52" s="1110"/>
      <c r="D52" s="913">
        <v>1270</v>
      </c>
      <c r="E52" s="845" t="s">
        <v>137</v>
      </c>
      <c r="F52" s="846" t="s">
        <v>137</v>
      </c>
      <c r="G52" s="253"/>
      <c r="H52" s="1110"/>
      <c r="I52" s="929" t="s">
        <v>137</v>
      </c>
      <c r="J52" s="1096" t="s">
        <v>137</v>
      </c>
      <c r="K52" s="1097" t="s">
        <v>137</v>
      </c>
      <c r="L52" s="256"/>
      <c r="M52" s="929" t="s">
        <v>137</v>
      </c>
      <c r="N52" s="930" t="s">
        <v>137</v>
      </c>
      <c r="O52" s="118"/>
      <c r="P52" s="35"/>
    </row>
    <row r="53" spans="1:16">
      <c r="B53" s="53"/>
      <c r="C53" s="55"/>
      <c r="D53" s="54"/>
      <c r="E53" s="54"/>
      <c r="F53" s="54"/>
      <c r="G53" s="54"/>
      <c r="H53" s="55"/>
      <c r="I53" s="54"/>
      <c r="J53" s="54"/>
      <c r="K53" s="54"/>
      <c r="L53" s="55"/>
      <c r="M53" s="54"/>
      <c r="N53" s="54"/>
      <c r="O53" s="112"/>
    </row>
    <row r="54" spans="1:16">
      <c r="B54" s="56"/>
      <c r="C54" s="58"/>
      <c r="D54" s="57"/>
      <c r="E54" s="807"/>
      <c r="F54" s="57"/>
      <c r="G54" s="57"/>
      <c r="H54" s="58"/>
      <c r="I54" s="57"/>
      <c r="J54" s="57"/>
      <c r="K54" s="57"/>
      <c r="L54" s="58"/>
      <c r="M54" s="57"/>
      <c r="N54" s="57"/>
      <c r="O54" s="116"/>
    </row>
    <row r="55" spans="1:16">
      <c r="B55" s="1"/>
      <c r="C55" s="1"/>
      <c r="D55" s="2"/>
      <c r="E55" s="171"/>
      <c r="F55" s="2"/>
      <c r="G55" s="2"/>
      <c r="H55" s="172"/>
      <c r="I55" s="2"/>
      <c r="J55" s="2"/>
      <c r="K55" s="2"/>
      <c r="L55" s="1"/>
      <c r="M55" s="2"/>
      <c r="N55" s="2"/>
    </row>
    <row r="56" spans="1:16">
      <c r="A56" s="827"/>
      <c r="B56" s="346" t="s">
        <v>155</v>
      </c>
      <c r="C56" s="1"/>
      <c r="D56" s="2"/>
      <c r="E56" s="171"/>
      <c r="F56" s="2"/>
      <c r="G56" s="2"/>
      <c r="H56" s="1"/>
      <c r="I56" s="2"/>
      <c r="J56" s="2"/>
      <c r="K56" s="2"/>
      <c r="L56" s="1"/>
      <c r="M56" s="2"/>
      <c r="N56" s="2"/>
    </row>
    <row r="57" spans="1:16">
      <c r="A57" s="827"/>
      <c r="B57" s="346" t="s">
        <v>190</v>
      </c>
      <c r="C57" s="1"/>
      <c r="D57" s="2"/>
      <c r="E57" s="171"/>
      <c r="F57" s="2"/>
      <c r="G57" s="2"/>
      <c r="H57" s="1"/>
      <c r="I57" s="2"/>
      <c r="J57" s="2"/>
      <c r="K57" s="2"/>
      <c r="L57" s="1"/>
      <c r="M57" s="2"/>
      <c r="N57" s="2"/>
    </row>
    <row r="58" spans="1:16">
      <c r="B58" s="1"/>
      <c r="C58" s="1"/>
      <c r="D58" s="2"/>
      <c r="E58" s="171"/>
      <c r="F58" s="2"/>
      <c r="G58" s="2"/>
      <c r="H58" s="1"/>
      <c r="I58" s="2"/>
      <c r="J58" s="2"/>
      <c r="K58" s="2"/>
      <c r="L58" s="1"/>
      <c r="M58" s="2"/>
      <c r="N58" s="2"/>
    </row>
    <row r="59" spans="1:16">
      <c r="B59" s="1"/>
      <c r="C59" s="1"/>
      <c r="D59" s="2"/>
      <c r="E59" s="171"/>
      <c r="F59" s="2"/>
      <c r="G59" s="2"/>
      <c r="H59" s="1"/>
      <c r="I59" s="2"/>
      <c r="J59" s="2"/>
      <c r="K59" s="2"/>
      <c r="L59" s="1"/>
      <c r="M59" s="2"/>
      <c r="N59" s="2"/>
    </row>
    <row r="60" spans="1:16">
      <c r="B60" s="1"/>
      <c r="C60" s="1"/>
      <c r="D60" s="2"/>
      <c r="E60" s="171"/>
      <c r="F60" s="2"/>
      <c r="G60" s="2"/>
      <c r="H60" s="1"/>
      <c r="I60" s="2"/>
      <c r="J60" s="2"/>
      <c r="K60" s="2"/>
      <c r="L60" s="1"/>
      <c r="M60" s="2"/>
      <c r="N60" s="2"/>
    </row>
    <row r="61" spans="1:16">
      <c r="B61" s="1"/>
      <c r="C61" s="1"/>
      <c r="D61" s="2"/>
      <c r="E61" s="171"/>
      <c r="F61" s="2"/>
      <c r="G61" s="2"/>
      <c r="H61" s="1"/>
      <c r="I61" s="2"/>
      <c r="J61" s="2"/>
      <c r="K61" s="2"/>
      <c r="L61" s="1"/>
      <c r="M61" s="2"/>
      <c r="N61" s="2"/>
    </row>
    <row r="62" spans="1:16">
      <c r="B62" s="1"/>
      <c r="C62" s="1"/>
      <c r="D62" s="2"/>
      <c r="E62" s="171"/>
      <c r="F62" s="2"/>
      <c r="G62" s="2"/>
      <c r="H62" s="1"/>
      <c r="I62" s="2"/>
      <c r="J62" s="2"/>
      <c r="K62" s="2"/>
      <c r="L62" s="1"/>
      <c r="M62" s="2"/>
      <c r="N62" s="2"/>
    </row>
    <row r="63" spans="1:16">
      <c r="B63" s="1"/>
      <c r="C63" s="1"/>
      <c r="D63" s="2"/>
      <c r="E63" s="171"/>
      <c r="F63" s="2"/>
      <c r="G63" s="2"/>
      <c r="H63" s="1"/>
      <c r="I63" s="2"/>
      <c r="J63" s="2"/>
      <c r="K63" s="2"/>
      <c r="L63" s="1"/>
      <c r="M63" s="2"/>
      <c r="N63" s="2"/>
    </row>
    <row r="64" spans="1:16">
      <c r="B64" s="1"/>
      <c r="C64" s="1"/>
      <c r="D64" s="2"/>
      <c r="E64" s="171"/>
      <c r="F64" s="2"/>
      <c r="G64" s="2"/>
      <c r="H64" s="1"/>
      <c r="I64" s="2"/>
      <c r="J64" s="2"/>
      <c r="K64" s="2"/>
      <c r="L64" s="1"/>
      <c r="M64" s="2"/>
      <c r="N64" s="2"/>
    </row>
    <row r="65" spans="2:14">
      <c r="B65" s="1"/>
      <c r="C65" s="1"/>
      <c r="D65" s="2"/>
      <c r="E65" s="2"/>
      <c r="F65" s="2"/>
      <c r="G65" s="2"/>
      <c r="H65" s="1"/>
      <c r="I65" s="2"/>
      <c r="J65" s="2"/>
      <c r="K65" s="2"/>
      <c r="L65" s="1"/>
      <c r="M65" s="2"/>
      <c r="N65" s="2"/>
    </row>
    <row r="66" spans="2:14">
      <c r="B66" s="1"/>
      <c r="C66" s="1"/>
      <c r="D66" s="2"/>
      <c r="E66" s="2"/>
      <c r="F66" s="2"/>
      <c r="G66" s="2"/>
      <c r="H66" s="1"/>
      <c r="I66" s="2"/>
      <c r="J66" s="2"/>
      <c r="K66" s="2"/>
      <c r="L66" s="1"/>
      <c r="M66" s="2"/>
      <c r="N66" s="2"/>
    </row>
    <row r="67" spans="2:14">
      <c r="B67" s="1"/>
      <c r="C67" s="1"/>
      <c r="D67" s="2"/>
      <c r="E67" s="2"/>
      <c r="F67" s="2"/>
      <c r="G67" s="2"/>
      <c r="H67" s="1"/>
      <c r="I67" s="2"/>
      <c r="J67" s="2"/>
      <c r="K67" s="2"/>
      <c r="L67" s="1"/>
      <c r="M67" s="2"/>
      <c r="N67" s="2"/>
    </row>
    <row r="68" spans="2:14">
      <c r="B68" s="1"/>
      <c r="C68" s="1"/>
      <c r="D68" s="2"/>
      <c r="E68" s="2"/>
      <c r="F68" s="2"/>
      <c r="G68" s="2"/>
      <c r="H68" s="1"/>
      <c r="I68" s="2"/>
      <c r="J68" s="2"/>
      <c r="K68" s="2"/>
      <c r="L68" s="1"/>
      <c r="M68" s="2"/>
      <c r="N68" s="2"/>
    </row>
    <row r="69" spans="2:14">
      <c r="B69" s="1"/>
      <c r="C69" s="1"/>
      <c r="D69" s="2"/>
      <c r="E69" s="2"/>
      <c r="F69" s="2"/>
      <c r="G69" s="2"/>
      <c r="H69" s="1"/>
      <c r="I69" s="2"/>
      <c r="J69" s="2"/>
      <c r="K69" s="2"/>
      <c r="L69" s="1"/>
      <c r="M69" s="2"/>
      <c r="N69" s="2"/>
    </row>
    <row r="70" spans="2:14">
      <c r="B70" s="1"/>
      <c r="C70" s="1"/>
      <c r="D70" s="2"/>
      <c r="E70" s="2"/>
      <c r="F70" s="2"/>
      <c r="G70" s="2"/>
      <c r="H70" s="1"/>
      <c r="I70" s="2"/>
      <c r="J70" s="2"/>
      <c r="K70" s="2"/>
      <c r="L70" s="1"/>
      <c r="M70" s="2"/>
      <c r="N70" s="2"/>
    </row>
  </sheetData>
  <mergeCells count="8">
    <mergeCell ref="C28:C40"/>
    <mergeCell ref="H28:H40"/>
    <mergeCell ref="C41:C52"/>
    <mergeCell ref="H41:H52"/>
    <mergeCell ref="M10:N10"/>
    <mergeCell ref="C14:C16"/>
    <mergeCell ref="H14:H16"/>
    <mergeCell ref="M25:N25"/>
  </mergeCells>
  <pageMargins left="0.39370078740157483" right="0.31496062992125984" top="0.98425196850393704" bottom="0.39370078740157483" header="0.59055118110236227" footer="1.1811023622047245"/>
  <pageSetup scale="4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B1:Q43"/>
  <sheetViews>
    <sheetView zoomScale="98" zoomScaleNormal="98" workbookViewId="0">
      <selection activeCell="F48" sqref="F48:F49"/>
    </sheetView>
  </sheetViews>
  <sheetFormatPr baseColWidth="10" defaultColWidth="11.42578125" defaultRowHeight="11.25"/>
  <cols>
    <col min="1" max="1" width="11.42578125" style="72"/>
    <col min="2" max="2" width="63.85546875" style="72" customWidth="1"/>
    <col min="3" max="3" width="18.140625" style="145" bestFit="1" customWidth="1"/>
    <col min="4" max="4" width="13.140625" style="145" bestFit="1" customWidth="1"/>
    <col min="5" max="5" width="15" style="145" bestFit="1" customWidth="1"/>
    <col min="6" max="6" width="14.28515625" style="145" bestFit="1" customWidth="1"/>
    <col min="7" max="7" width="2.7109375" style="134" customWidth="1"/>
    <col min="8" max="8" width="2.7109375" style="72" customWidth="1"/>
    <col min="9" max="9" width="46.85546875" style="72" customWidth="1"/>
    <col min="10" max="11" width="15.7109375" style="72" customWidth="1"/>
    <col min="12" max="16384" width="11.42578125" style="72"/>
  </cols>
  <sheetData>
    <row r="1" spans="2:13" ht="14.25" customHeight="1">
      <c r="C1" s="100"/>
      <c r="D1" s="72"/>
      <c r="E1" s="72"/>
      <c r="F1" s="72"/>
      <c r="G1" s="72"/>
    </row>
    <row r="2" spans="2:13" ht="14.25" customHeight="1">
      <c r="C2" s="100"/>
      <c r="D2" s="72"/>
      <c r="E2" s="72"/>
      <c r="F2" s="72"/>
      <c r="G2" s="72"/>
    </row>
    <row r="3" spans="2:13" ht="14.25" customHeight="1">
      <c r="C3" s="100"/>
      <c r="D3" s="72"/>
      <c r="E3" s="72"/>
      <c r="F3" s="72"/>
      <c r="G3" s="72"/>
    </row>
    <row r="4" spans="2:13" ht="14.25" customHeight="1"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</row>
    <row r="5" spans="2:13" ht="14.25" customHeight="1">
      <c r="D5" s="157"/>
      <c r="E5" s="72"/>
      <c r="F5" s="157"/>
      <c r="G5" s="157"/>
    </row>
    <row r="6" spans="2:13" ht="14.25" customHeight="1">
      <c r="D6" s="157"/>
      <c r="E6" s="72"/>
      <c r="F6" s="157"/>
      <c r="G6" s="157"/>
    </row>
    <row r="7" spans="2:13" ht="14.25" customHeight="1">
      <c r="D7" s="157"/>
      <c r="E7" s="72"/>
      <c r="F7" s="157"/>
      <c r="G7" s="157"/>
    </row>
    <row r="8" spans="2:13">
      <c r="B8" s="135"/>
      <c r="C8" s="155"/>
      <c r="D8" s="155"/>
      <c r="E8" s="155"/>
      <c r="F8" s="155"/>
      <c r="G8" s="137"/>
      <c r="H8" s="136"/>
      <c r="I8" s="136"/>
      <c r="J8" s="136"/>
      <c r="K8" s="138"/>
    </row>
    <row r="9" spans="2:13" s="90" customFormat="1" ht="12">
      <c r="B9" s="545" t="s">
        <v>182</v>
      </c>
      <c r="C9" s="519"/>
      <c r="D9" s="519"/>
      <c r="E9" s="519"/>
      <c r="F9" s="519"/>
      <c r="G9" s="421"/>
      <c r="H9" s="411"/>
      <c r="I9" s="411"/>
      <c r="J9" s="411"/>
      <c r="K9" s="412"/>
    </row>
    <row r="10" spans="2:13" s="100" customFormat="1" ht="30" customHeight="1">
      <c r="B10" s="520"/>
      <c r="C10" s="610" t="s">
        <v>31</v>
      </c>
      <c r="D10" s="505">
        <v>43070</v>
      </c>
      <c r="E10" s="477">
        <v>43435</v>
      </c>
      <c r="F10" s="478">
        <v>43800</v>
      </c>
      <c r="G10" s="479"/>
      <c r="H10" s="414"/>
      <c r="I10" s="414"/>
      <c r="J10" s="414"/>
      <c r="K10" s="417"/>
    </row>
    <row r="11" spans="2:13" ht="20.100000000000001" customHeight="1">
      <c r="B11" s="482" t="s">
        <v>182</v>
      </c>
      <c r="C11" s="533"/>
      <c r="D11" s="644"/>
      <c r="E11" s="645"/>
      <c r="F11" s="646"/>
      <c r="G11" s="434"/>
      <c r="H11" s="409"/>
      <c r="I11" s="409"/>
      <c r="J11" s="409"/>
      <c r="K11" s="410"/>
    </row>
    <row r="12" spans="2:13" s="80" customFormat="1" ht="18" customHeight="1">
      <c r="B12" s="1281" t="s">
        <v>36</v>
      </c>
      <c r="C12" s="1166" t="s">
        <v>231</v>
      </c>
      <c r="D12" s="1178">
        <v>5.1150198515440302E-2</v>
      </c>
      <c r="E12" s="1129">
        <v>-4.5197634550912899E-2</v>
      </c>
      <c r="F12" s="1291">
        <v>-9.1225078153973592E-3</v>
      </c>
      <c r="G12" s="511"/>
      <c r="H12" s="425"/>
      <c r="I12" s="1283"/>
      <c r="J12" s="1283"/>
      <c r="K12" s="655"/>
    </row>
    <row r="13" spans="2:13" s="148" customFormat="1" ht="18" customHeight="1" thickBot="1">
      <c r="B13" s="1282"/>
      <c r="C13" s="1192"/>
      <c r="D13" s="1290"/>
      <c r="E13" s="1204"/>
      <c r="F13" s="1292"/>
      <c r="G13" s="523"/>
      <c r="H13" s="524"/>
      <c r="I13" s="1287" t="s">
        <v>125</v>
      </c>
      <c r="J13" s="1288"/>
      <c r="K13" s="656"/>
    </row>
    <row r="14" spans="2:13" s="148" customFormat="1" ht="15" customHeight="1" thickTop="1">
      <c r="B14" s="659" t="s">
        <v>118</v>
      </c>
      <c r="C14" s="1289" t="s">
        <v>229</v>
      </c>
      <c r="D14" s="660">
        <v>7.5786821959784798E-2</v>
      </c>
      <c r="E14" s="661">
        <v>-9.2918545152277793E-2</v>
      </c>
      <c r="F14" s="662">
        <v>2.5407210118995702E-2</v>
      </c>
      <c r="G14" s="523"/>
      <c r="H14" s="524"/>
      <c r="I14" s="525"/>
      <c r="J14" s="787"/>
      <c r="K14" s="656"/>
    </row>
    <row r="15" spans="2:13" s="75" customFormat="1" ht="15" customHeight="1">
      <c r="B15" s="647" t="s">
        <v>109</v>
      </c>
      <c r="C15" s="1284"/>
      <c r="D15" s="693">
        <v>9.2519985661644502E-2</v>
      </c>
      <c r="E15" s="288">
        <v>-0.127968768322929</v>
      </c>
      <c r="F15" s="526">
        <v>0.22475985430544099</v>
      </c>
      <c r="G15" s="352"/>
      <c r="H15" s="407"/>
      <c r="I15" s="382" t="s">
        <v>109</v>
      </c>
      <c r="J15" s="788">
        <v>0.14066664307140919</v>
      </c>
      <c r="K15" s="428"/>
      <c r="L15" s="149"/>
      <c r="M15" s="149"/>
    </row>
    <row r="16" spans="2:13" s="75" customFormat="1" ht="15" customHeight="1">
      <c r="B16" s="647" t="s">
        <v>110</v>
      </c>
      <c r="C16" s="1284"/>
      <c r="D16" s="693">
        <v>0.14808844982736399</v>
      </c>
      <c r="E16" s="288">
        <v>4.0997305988343903E-3</v>
      </c>
      <c r="F16" s="526">
        <v>0.24871251266029198</v>
      </c>
      <c r="G16" s="352"/>
      <c r="H16" s="407"/>
      <c r="I16" s="382" t="s">
        <v>110</v>
      </c>
      <c r="J16" s="788">
        <v>5.3348233336967076E-5</v>
      </c>
      <c r="K16" s="428"/>
      <c r="L16" s="149"/>
      <c r="M16" s="149"/>
    </row>
    <row r="17" spans="2:17" s="75" customFormat="1" ht="15" customHeight="1">
      <c r="B17" s="648" t="s">
        <v>111</v>
      </c>
      <c r="C17" s="1284"/>
      <c r="D17" s="693">
        <v>4.2352581444553596E-3</v>
      </c>
      <c r="E17" s="288">
        <v>-8.6346355176829204E-2</v>
      </c>
      <c r="F17" s="526">
        <v>0.15025604097482401</v>
      </c>
      <c r="G17" s="352"/>
      <c r="H17" s="407"/>
      <c r="I17" s="333" t="s">
        <v>111</v>
      </c>
      <c r="J17" s="788">
        <v>7.6986862175056851E-4</v>
      </c>
      <c r="K17" s="428"/>
      <c r="L17" s="149"/>
      <c r="M17" s="149"/>
    </row>
    <row r="18" spans="2:17" s="75" customFormat="1" ht="15" customHeight="1">
      <c r="B18" s="648" t="s">
        <v>112</v>
      </c>
      <c r="C18" s="1284"/>
      <c r="D18" s="693">
        <v>6.54788077086568E-2</v>
      </c>
      <c r="E18" s="288">
        <v>-9.8408068655053707E-2</v>
      </c>
      <c r="F18" s="526">
        <v>-3.8715571179733205E-2</v>
      </c>
      <c r="G18" s="352"/>
      <c r="H18" s="407"/>
      <c r="I18" s="333" t="s">
        <v>112</v>
      </c>
      <c r="J18" s="788">
        <v>0.26357921406775581</v>
      </c>
      <c r="K18" s="428"/>
      <c r="L18" s="149"/>
      <c r="M18" s="149"/>
    </row>
    <row r="19" spans="2:17" s="75" customFormat="1" ht="15" customHeight="1">
      <c r="B19" s="648" t="s">
        <v>113</v>
      </c>
      <c r="C19" s="1284"/>
      <c r="D19" s="693">
        <v>-2.2426984775702704E-2</v>
      </c>
      <c r="E19" s="288">
        <v>-8.0027220812484093E-3</v>
      </c>
      <c r="F19" s="526">
        <v>-7.6027483331222195E-2</v>
      </c>
      <c r="G19" s="352"/>
      <c r="H19" s="407"/>
      <c r="I19" s="333" t="s">
        <v>113</v>
      </c>
      <c r="J19" s="788">
        <v>1.6435472426172767E-2</v>
      </c>
      <c r="K19" s="428"/>
      <c r="L19" s="149"/>
      <c r="M19" s="149"/>
    </row>
    <row r="20" spans="2:17" s="75" customFormat="1" ht="15" customHeight="1">
      <c r="B20" s="648" t="s">
        <v>114</v>
      </c>
      <c r="C20" s="1284"/>
      <c r="D20" s="693">
        <v>0.147834836555406</v>
      </c>
      <c r="E20" s="288">
        <v>1.4579199974544401E-2</v>
      </c>
      <c r="F20" s="526">
        <v>-5.4884692347292693E-2</v>
      </c>
      <c r="G20" s="352"/>
      <c r="H20" s="407"/>
      <c r="I20" s="333" t="s">
        <v>114</v>
      </c>
      <c r="J20" s="788">
        <v>4.2408510878699381E-2</v>
      </c>
      <c r="K20" s="428"/>
      <c r="L20" s="149"/>
      <c r="M20" s="149"/>
    </row>
    <row r="21" spans="2:17" s="75" customFormat="1">
      <c r="B21" s="648"/>
      <c r="C21" s="1284"/>
      <c r="D21" s="693"/>
      <c r="E21" s="288"/>
      <c r="F21" s="526"/>
      <c r="G21" s="352"/>
      <c r="H21" s="407"/>
      <c r="I21" s="333" t="s">
        <v>120</v>
      </c>
      <c r="J21" s="788">
        <v>0.21630267639189804</v>
      </c>
      <c r="K21" s="428"/>
      <c r="L21" s="149"/>
      <c r="M21" s="149"/>
    </row>
    <row r="22" spans="2:17" s="75" customFormat="1" ht="15" customHeight="1">
      <c r="B22" s="649" t="s">
        <v>119</v>
      </c>
      <c r="C22" s="1284"/>
      <c r="D22" s="650">
        <v>3.0072946457966498E-2</v>
      </c>
      <c r="E22" s="287">
        <v>-2.55934597033192E-3</v>
      </c>
      <c r="F22" s="651">
        <v>-3.71796411282906E-2</v>
      </c>
      <c r="G22" s="352"/>
      <c r="H22" s="407"/>
      <c r="I22" s="333" t="s">
        <v>122</v>
      </c>
      <c r="J22" s="788">
        <v>9.753102520617226E-3</v>
      </c>
      <c r="K22" s="428"/>
      <c r="L22" s="149"/>
      <c r="M22" s="149"/>
    </row>
    <row r="23" spans="2:17" s="75" customFormat="1" ht="15" customHeight="1">
      <c r="B23" s="648" t="s">
        <v>120</v>
      </c>
      <c r="C23" s="1284"/>
      <c r="D23" s="693">
        <v>6.8942142584949004E-2</v>
      </c>
      <c r="E23" s="288">
        <v>5.1592535883888705E-3</v>
      </c>
      <c r="F23" s="526">
        <v>-6.5059763740657695E-2</v>
      </c>
      <c r="G23" s="352"/>
      <c r="H23" s="407"/>
      <c r="I23" s="333" t="s">
        <v>174</v>
      </c>
      <c r="J23" s="788">
        <v>8.1577668089236471E-2</v>
      </c>
      <c r="K23" s="428"/>
      <c r="L23" s="149"/>
      <c r="M23" s="149"/>
    </row>
    <row r="24" spans="2:17" s="75" customFormat="1" ht="15" customHeight="1">
      <c r="B24" s="648" t="s">
        <v>122</v>
      </c>
      <c r="C24" s="1284"/>
      <c r="D24" s="693">
        <v>6.8801727101116303E-2</v>
      </c>
      <c r="E24" s="288">
        <v>3.5228853490778499E-2</v>
      </c>
      <c r="F24" s="526">
        <v>2.1438016321956098E-2</v>
      </c>
      <c r="G24" s="352"/>
      <c r="H24" s="407"/>
      <c r="I24" s="333" t="s">
        <v>115</v>
      </c>
      <c r="J24" s="788">
        <v>3.3693581009767486E-2</v>
      </c>
      <c r="K24" s="428"/>
      <c r="L24" s="149"/>
      <c r="M24" s="149"/>
    </row>
    <row r="25" spans="2:17" s="75" customFormat="1" ht="15" customHeight="1">
      <c r="B25" s="648" t="s">
        <v>174</v>
      </c>
      <c r="C25" s="1284"/>
      <c r="D25" s="693">
        <v>-2.2492938927143897E-2</v>
      </c>
      <c r="E25" s="288">
        <v>-7.2193797873974494E-2</v>
      </c>
      <c r="F25" s="526">
        <v>-9.9064946927810392E-3</v>
      </c>
      <c r="G25" s="352"/>
      <c r="H25" s="407"/>
      <c r="I25" s="333" t="s">
        <v>123</v>
      </c>
      <c r="J25" s="788">
        <v>7.7453662475998108E-2</v>
      </c>
      <c r="K25" s="428"/>
      <c r="L25" s="149"/>
      <c r="M25" s="149"/>
    </row>
    <row r="26" spans="2:17" s="75" customFormat="1" ht="15" customHeight="1">
      <c r="B26" s="648" t="s">
        <v>115</v>
      </c>
      <c r="C26" s="1284"/>
      <c r="D26" s="693">
        <v>1.6718449844757E-3</v>
      </c>
      <c r="E26" s="288">
        <v>5.3590210841737908E-2</v>
      </c>
      <c r="F26" s="526">
        <v>-9.1818444450538092E-2</v>
      </c>
      <c r="G26" s="352"/>
      <c r="H26" s="407"/>
      <c r="I26" s="333" t="s">
        <v>121</v>
      </c>
      <c r="J26" s="788">
        <v>2.9542872820508576E-2</v>
      </c>
      <c r="K26" s="428"/>
      <c r="L26" s="149"/>
      <c r="M26" s="149"/>
    </row>
    <row r="27" spans="2:17" s="75" customFormat="1" ht="15" customHeight="1">
      <c r="B27" s="648" t="s">
        <v>123</v>
      </c>
      <c r="C27" s="1284"/>
      <c r="D27" s="693">
        <v>1.99497040469621E-2</v>
      </c>
      <c r="E27" s="288">
        <v>1.0548038828946499E-2</v>
      </c>
      <c r="F27" s="526">
        <v>-2.6236465016395E-2</v>
      </c>
      <c r="G27" s="352"/>
      <c r="H27" s="407"/>
      <c r="I27" s="333" t="s">
        <v>116</v>
      </c>
      <c r="J27" s="788">
        <v>2.8681223821574939E-2</v>
      </c>
      <c r="K27" s="428"/>
      <c r="L27" s="149"/>
      <c r="M27" s="149"/>
    </row>
    <row r="28" spans="2:17" s="75" customFormat="1" ht="15" customHeight="1">
      <c r="B28" s="648" t="s">
        <v>121</v>
      </c>
      <c r="C28" s="1284"/>
      <c r="D28" s="693">
        <v>3.6493248720481705E-3</v>
      </c>
      <c r="E28" s="288">
        <v>4.7342852009848403E-3</v>
      </c>
      <c r="F28" s="526">
        <v>1.3727542535669999E-2</v>
      </c>
      <c r="G28" s="352"/>
      <c r="H28" s="407"/>
      <c r="I28" s="333" t="s">
        <v>117</v>
      </c>
      <c r="J28" s="788">
        <v>2.849970559333171E-2</v>
      </c>
      <c r="K28" s="428"/>
      <c r="L28" s="149"/>
      <c r="M28" s="149"/>
    </row>
    <row r="29" spans="2:17" ht="15" customHeight="1">
      <c r="B29" s="648" t="s">
        <v>116</v>
      </c>
      <c r="C29" s="1284"/>
      <c r="D29" s="693">
        <v>1.3567261349645801E-2</v>
      </c>
      <c r="E29" s="288">
        <v>1.6660933096454202E-2</v>
      </c>
      <c r="F29" s="526">
        <v>1.15620937114711E-2</v>
      </c>
      <c r="G29" s="352"/>
      <c r="H29" s="409"/>
      <c r="I29" s="333" t="s">
        <v>124</v>
      </c>
      <c r="J29" s="788">
        <v>2.6487766903448336E-2</v>
      </c>
      <c r="K29" s="428"/>
      <c r="L29" s="150"/>
      <c r="M29" s="150"/>
    </row>
    <row r="30" spans="2:17" ht="15" customHeight="1">
      <c r="B30" s="648" t="s">
        <v>117</v>
      </c>
      <c r="C30" s="1284"/>
      <c r="D30" s="693">
        <v>2.1095245088253299E-2</v>
      </c>
      <c r="E30" s="288">
        <v>8.2289072102246195E-3</v>
      </c>
      <c r="F30" s="526">
        <v>1.0166659020952601E-2</v>
      </c>
      <c r="G30" s="352"/>
      <c r="H30" s="409"/>
      <c r="I30" s="351" t="s">
        <v>175</v>
      </c>
      <c r="J30" s="789">
        <v>4.0946830744944341E-3</v>
      </c>
      <c r="K30" s="428"/>
      <c r="L30" s="150"/>
      <c r="M30" s="150"/>
    </row>
    <row r="31" spans="2:17" s="82" customFormat="1" ht="15" customHeight="1">
      <c r="B31" s="648" t="s">
        <v>124</v>
      </c>
      <c r="C31" s="1284"/>
      <c r="D31" s="693">
        <v>2.2220185877155404E-3</v>
      </c>
      <c r="E31" s="288">
        <v>1.7358610248209901E-2</v>
      </c>
      <c r="F31" s="526">
        <v>-1.30638460450815E-2</v>
      </c>
      <c r="G31" s="352"/>
      <c r="H31" s="409"/>
      <c r="I31" s="409"/>
      <c r="J31" s="408"/>
      <c r="K31" s="428"/>
      <c r="L31" s="153"/>
      <c r="M31" s="153"/>
      <c r="Q31" s="77"/>
    </row>
    <row r="32" spans="2:17" s="85" customFormat="1" ht="15" customHeight="1">
      <c r="B32" s="648" t="s">
        <v>175</v>
      </c>
      <c r="C32" s="1285"/>
      <c r="D32" s="692">
        <v>4.0492012173931606E-2</v>
      </c>
      <c r="E32" s="527">
        <v>-0.11101748952450401</v>
      </c>
      <c r="F32" s="528">
        <v>-4.8462569698832801E-2</v>
      </c>
      <c r="G32" s="353"/>
      <c r="H32" s="411"/>
      <c r="I32" s="411"/>
      <c r="J32" s="408"/>
      <c r="K32" s="428"/>
      <c r="L32" s="154"/>
      <c r="M32" s="154"/>
    </row>
    <row r="33" spans="2:15" s="90" customFormat="1">
      <c r="B33" s="496"/>
      <c r="C33" s="510"/>
      <c r="D33" s="510"/>
      <c r="E33" s="510"/>
      <c r="F33" s="510"/>
      <c r="G33" s="411"/>
      <c r="H33" s="411"/>
      <c r="I33" s="411"/>
      <c r="J33" s="411"/>
      <c r="K33" s="412"/>
    </row>
    <row r="34" spans="2:15">
      <c r="B34" s="433"/>
      <c r="C34" s="529"/>
      <c r="D34" s="529"/>
      <c r="E34" s="529"/>
      <c r="F34" s="529"/>
      <c r="G34" s="421"/>
      <c r="H34" s="409"/>
      <c r="I34" s="409"/>
      <c r="J34" s="409"/>
      <c r="K34" s="410"/>
    </row>
    <row r="35" spans="2:15" ht="30" customHeight="1">
      <c r="B35" s="496"/>
      <c r="C35" s="610" t="s">
        <v>31</v>
      </c>
      <c r="D35" s="530">
        <v>2017</v>
      </c>
      <c r="E35" s="531">
        <v>2018</v>
      </c>
      <c r="F35" s="532">
        <v>2019</v>
      </c>
      <c r="G35" s="434"/>
      <c r="H35" s="409"/>
      <c r="I35" s="409"/>
      <c r="J35" s="425"/>
      <c r="K35" s="426"/>
    </row>
    <row r="36" spans="2:15" ht="20.100000000000001" customHeight="1">
      <c r="B36" s="482" t="s">
        <v>183</v>
      </c>
      <c r="C36" s="533"/>
      <c r="D36" s="533"/>
      <c r="E36" s="522"/>
      <c r="F36" s="534"/>
      <c r="G36" s="434"/>
      <c r="H36" s="409"/>
      <c r="I36" s="409"/>
      <c r="J36" s="409"/>
      <c r="K36" s="410"/>
      <c r="O36" s="152"/>
    </row>
    <row r="37" spans="2:15" s="146" customFormat="1" ht="18" customHeight="1">
      <c r="B37" s="535" t="s">
        <v>126</v>
      </c>
      <c r="C37" s="536" t="s">
        <v>52</v>
      </c>
      <c r="D37" s="536">
        <v>851166083.29447436</v>
      </c>
      <c r="E37" s="537">
        <v>1208539584.9160128</v>
      </c>
      <c r="F37" s="538">
        <v>1831470122.4132824</v>
      </c>
      <c r="G37" s="539"/>
      <c r="H37" s="488"/>
      <c r="I37" s="1286"/>
      <c r="J37" s="1286"/>
      <c r="K37" s="657"/>
    </row>
    <row r="38" spans="2:15" s="90" customFormat="1" ht="18" customHeight="1" thickBot="1">
      <c r="B38" s="540"/>
      <c r="C38" s="765" t="s">
        <v>230</v>
      </c>
      <c r="D38" s="766">
        <f>3145.1536684869%/100</f>
        <v>0.31451536684869003</v>
      </c>
      <c r="E38" s="767">
        <f>4198.63418709436%/100</f>
        <v>0.419863418709436</v>
      </c>
      <c r="F38" s="768">
        <f>5154.40739610163%/100</f>
        <v>0.51544073961016301</v>
      </c>
      <c r="G38" s="353"/>
      <c r="H38" s="411"/>
      <c r="I38" s="411"/>
      <c r="J38" s="411"/>
      <c r="K38" s="412"/>
    </row>
    <row r="39" spans="2:15" s="75" customFormat="1" ht="15" customHeight="1" thickTop="1">
      <c r="B39" s="541" t="s">
        <v>176</v>
      </c>
      <c r="C39" s="1284" t="s">
        <v>52</v>
      </c>
      <c r="D39" s="762">
        <v>1758622903.8742697</v>
      </c>
      <c r="E39" s="763">
        <v>2506965219.9290433</v>
      </c>
      <c r="F39" s="764">
        <v>3797319800.9098868</v>
      </c>
      <c r="G39" s="352"/>
      <c r="H39" s="407"/>
      <c r="I39" s="542"/>
      <c r="J39" s="424"/>
      <c r="K39" s="658"/>
    </row>
    <row r="40" spans="2:15" s="75" customFormat="1" ht="15" customHeight="1">
      <c r="B40" s="541" t="s">
        <v>127</v>
      </c>
      <c r="C40" s="1285"/>
      <c r="D40" s="652">
        <v>907456820.57979536</v>
      </c>
      <c r="E40" s="653">
        <v>1298425635.0130305</v>
      </c>
      <c r="F40" s="654">
        <v>1965849678.4966044</v>
      </c>
      <c r="G40" s="352"/>
      <c r="H40" s="407"/>
      <c r="I40" s="542"/>
      <c r="J40" s="424"/>
      <c r="K40" s="658"/>
    </row>
    <row r="41" spans="2:15">
      <c r="B41" s="543"/>
      <c r="C41" s="510"/>
      <c r="D41" s="510"/>
      <c r="E41" s="510"/>
      <c r="F41" s="510"/>
      <c r="G41" s="409"/>
      <c r="H41" s="409"/>
      <c r="I41" s="544"/>
      <c r="J41" s="408"/>
      <c r="K41" s="428"/>
    </row>
    <row r="42" spans="2:15" s="90" customFormat="1">
      <c r="B42" s="142"/>
      <c r="C42" s="151"/>
      <c r="D42" s="763"/>
      <c r="E42" s="763"/>
      <c r="F42" s="763"/>
      <c r="G42" s="151"/>
      <c r="H42" s="85"/>
      <c r="I42" s="85"/>
      <c r="J42" s="85"/>
      <c r="K42" s="86"/>
    </row>
    <row r="43" spans="2:15" s="75" customFormat="1">
      <c r="B43" s="123"/>
      <c r="C43" s="156"/>
      <c r="D43" s="156"/>
      <c r="E43" s="156"/>
      <c r="F43" s="156"/>
      <c r="G43" s="96"/>
      <c r="H43" s="97"/>
      <c r="I43" s="97"/>
      <c r="J43" s="97"/>
      <c r="K43" s="98"/>
    </row>
  </sheetData>
  <mergeCells count="10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tabColor theme="3" tint="0.59999389629810485"/>
    <pageSetUpPr fitToPage="1"/>
  </sheetPr>
  <dimension ref="B2:O29"/>
  <sheetViews>
    <sheetView showGridLines="0" zoomScale="85" zoomScaleNormal="85" workbookViewId="0"/>
  </sheetViews>
  <sheetFormatPr baseColWidth="10" defaultColWidth="11.42578125" defaultRowHeight="18"/>
  <cols>
    <col min="1" max="1" width="11.42578125" style="11"/>
    <col min="2" max="2" width="5.42578125" style="11" customWidth="1"/>
    <col min="3" max="3" width="28.28515625" style="15" customWidth="1"/>
    <col min="4" max="4" width="1.5703125" style="13" customWidth="1"/>
    <col min="5" max="5" width="52.5703125" style="12" bestFit="1" customWidth="1"/>
    <col min="6" max="6" width="76.5703125" style="14" customWidth="1"/>
    <col min="7" max="7" width="5.42578125" style="11" customWidth="1"/>
    <col min="8" max="16384" width="11.42578125" style="11"/>
  </cols>
  <sheetData>
    <row r="2" spans="2:15">
      <c r="E2" s="695"/>
    </row>
    <row r="4" spans="2:15" ht="14.25">
      <c r="C4" s="694"/>
      <c r="D4" s="690"/>
      <c r="E4" s="690"/>
      <c r="F4" s="690"/>
    </row>
    <row r="5" spans="2:15" ht="14.25">
      <c r="C5" s="559"/>
      <c r="D5" s="560"/>
      <c r="E5" s="1293"/>
      <c r="F5" s="1293"/>
    </row>
    <row r="6" spans="2:15" s="16" customFormat="1" ht="15" customHeight="1">
      <c r="B6" s="677"/>
      <c r="C6" s="678"/>
      <c r="D6" s="679"/>
      <c r="E6" s="680"/>
      <c r="F6" s="681"/>
      <c r="G6" s="682"/>
    </row>
    <row r="7" spans="2:15" s="16" customFormat="1" ht="15" customHeight="1">
      <c r="B7" s="562"/>
      <c r="C7" s="278"/>
      <c r="D7" s="279"/>
      <c r="E7" s="280"/>
      <c r="F7" s="546"/>
      <c r="G7" s="683"/>
    </row>
    <row r="8" spans="2:15" s="17" customFormat="1" ht="30.75" customHeight="1">
      <c r="B8" s="563"/>
      <c r="C8" s="281"/>
      <c r="D8" s="257"/>
      <c r="E8" s="1294" t="s">
        <v>43</v>
      </c>
      <c r="F8" s="1295"/>
      <c r="G8" s="684"/>
    </row>
    <row r="9" spans="2:15" s="17" customFormat="1" ht="30.75" customHeight="1">
      <c r="B9" s="563"/>
      <c r="C9" s="281"/>
      <c r="D9" s="257"/>
      <c r="E9" s="255"/>
      <c r="F9" s="688"/>
      <c r="G9" s="684"/>
    </row>
    <row r="10" spans="2:15" s="18" customFormat="1" ht="57.75" customHeight="1">
      <c r="B10" s="564"/>
      <c r="C10" s="547" t="s">
        <v>162</v>
      </c>
      <c r="D10" s="257"/>
      <c r="E10" s="548" t="s">
        <v>101</v>
      </c>
      <c r="F10" s="549" t="s">
        <v>134</v>
      </c>
      <c r="G10" s="685"/>
    </row>
    <row r="11" spans="2:15" s="18" customFormat="1" ht="15" customHeight="1">
      <c r="B11" s="564"/>
      <c r="C11" s="550"/>
      <c r="D11" s="257"/>
      <c r="E11" s="551"/>
      <c r="F11" s="552"/>
      <c r="G11" s="685"/>
    </row>
    <row r="12" spans="2:15" s="18" customFormat="1" ht="35.25" customHeight="1">
      <c r="B12" s="564"/>
      <c r="C12" s="1113" t="s">
        <v>96</v>
      </c>
      <c r="D12" s="257"/>
      <c r="E12" s="553" t="s">
        <v>102</v>
      </c>
      <c r="F12" s="549" t="s">
        <v>135</v>
      </c>
      <c r="G12" s="685"/>
      <c r="K12" s="22"/>
      <c r="L12" s="22"/>
      <c r="M12" s="22"/>
      <c r="O12" s="22"/>
    </row>
    <row r="13" spans="2:15" s="18" customFormat="1" ht="30.75" customHeight="1">
      <c r="B13" s="564"/>
      <c r="C13" s="1115"/>
      <c r="D13" s="257"/>
      <c r="E13" s="554" t="s">
        <v>98</v>
      </c>
      <c r="F13" s="549" t="s">
        <v>135</v>
      </c>
      <c r="G13" s="685"/>
      <c r="K13" s="22"/>
      <c r="L13" s="22"/>
      <c r="M13" s="22"/>
      <c r="O13" s="22"/>
    </row>
    <row r="14" spans="2:15" s="18" customFormat="1" ht="22.5" customHeight="1">
      <c r="B14" s="564"/>
      <c r="C14" s="550"/>
      <c r="D14" s="257"/>
      <c r="E14" s="551"/>
      <c r="F14" s="552"/>
      <c r="G14" s="685"/>
      <c r="K14" s="22"/>
      <c r="L14" s="22"/>
      <c r="M14" s="22"/>
      <c r="O14" s="22"/>
    </row>
    <row r="15" spans="2:15" s="18" customFormat="1" ht="33.75" customHeight="1">
      <c r="B15" s="564"/>
      <c r="C15" s="547" t="s">
        <v>103</v>
      </c>
      <c r="D15" s="257"/>
      <c r="E15" s="548" t="s">
        <v>177</v>
      </c>
      <c r="F15" s="549" t="s">
        <v>135</v>
      </c>
      <c r="G15" s="685"/>
      <c r="K15" s="22"/>
      <c r="L15" s="22"/>
      <c r="M15" s="22"/>
      <c r="O15" s="22"/>
    </row>
    <row r="16" spans="2:15" s="18" customFormat="1" ht="23.25" customHeight="1">
      <c r="B16" s="564"/>
      <c r="C16" s="285"/>
      <c r="D16" s="257"/>
      <c r="E16" s="551"/>
      <c r="F16" s="676"/>
      <c r="G16" s="685"/>
      <c r="K16" s="22"/>
      <c r="L16" s="22"/>
      <c r="M16" s="22"/>
      <c r="O16" s="22"/>
    </row>
    <row r="17" spans="2:15" s="18" customFormat="1" ht="38.25" customHeight="1">
      <c r="B17" s="564"/>
      <c r="C17" s="1113" t="s">
        <v>104</v>
      </c>
      <c r="D17" s="257"/>
      <c r="E17" s="548" t="s">
        <v>178</v>
      </c>
      <c r="F17" s="549" t="s">
        <v>135</v>
      </c>
      <c r="G17" s="685"/>
      <c r="K17" s="22"/>
      <c r="L17" s="22"/>
      <c r="M17" s="22"/>
      <c r="O17" s="22"/>
    </row>
    <row r="18" spans="2:15" s="18" customFormat="1" ht="38.25" customHeight="1">
      <c r="B18" s="564"/>
      <c r="C18" s="1115"/>
      <c r="D18" s="257"/>
      <c r="E18" s="548" t="s">
        <v>179</v>
      </c>
      <c r="F18" s="549" t="s">
        <v>135</v>
      </c>
      <c r="G18" s="685"/>
      <c r="K18" s="22"/>
      <c r="L18" s="22"/>
      <c r="M18" s="22"/>
      <c r="O18" s="22"/>
    </row>
    <row r="19" spans="2:15" s="18" customFormat="1" ht="43.5" customHeight="1">
      <c r="B19" s="564"/>
      <c r="C19" s="550"/>
      <c r="D19" s="257"/>
      <c r="E19" s="551"/>
      <c r="F19" s="676"/>
      <c r="G19" s="685"/>
      <c r="K19" s="22"/>
      <c r="L19" s="22"/>
      <c r="M19" s="22"/>
      <c r="O19" s="22"/>
    </row>
    <row r="20" spans="2:15" s="18" customFormat="1" ht="38.25" customHeight="1">
      <c r="B20" s="564"/>
      <c r="C20" s="547" t="s">
        <v>93</v>
      </c>
      <c r="D20" s="257"/>
      <c r="E20" s="548" t="s">
        <v>41</v>
      </c>
      <c r="F20" s="549" t="s">
        <v>135</v>
      </c>
      <c r="G20" s="685"/>
      <c r="K20" s="22"/>
      <c r="L20" s="22"/>
      <c r="M20" s="22"/>
      <c r="O20" s="22"/>
    </row>
    <row r="21" spans="2:15" s="18" customFormat="1" ht="38.25" customHeight="1">
      <c r="B21" s="564"/>
      <c r="C21" s="285"/>
      <c r="D21" s="257"/>
      <c r="E21" s="551"/>
      <c r="F21" s="549"/>
      <c r="G21" s="685"/>
      <c r="K21" s="22"/>
      <c r="L21" s="22"/>
      <c r="M21" s="22"/>
      <c r="O21" s="22"/>
    </row>
    <row r="22" spans="2:15" s="18" customFormat="1" ht="38.25" customHeight="1">
      <c r="B22" s="564"/>
      <c r="C22" s="1113" t="s">
        <v>97</v>
      </c>
      <c r="D22" s="257"/>
      <c r="E22" s="553" t="s">
        <v>180</v>
      </c>
      <c r="F22" s="549" t="s">
        <v>135</v>
      </c>
      <c r="G22" s="685"/>
      <c r="K22" s="22"/>
      <c r="L22" s="22"/>
      <c r="M22" s="22"/>
      <c r="O22" s="22"/>
    </row>
    <row r="23" spans="2:15" s="18" customFormat="1" ht="38.25" customHeight="1">
      <c r="B23" s="564"/>
      <c r="C23" s="1115"/>
      <c r="D23" s="257"/>
      <c r="E23" s="554" t="s">
        <v>50</v>
      </c>
      <c r="F23" s="555"/>
      <c r="G23" s="685"/>
      <c r="K23" s="22"/>
      <c r="L23" s="22"/>
      <c r="M23" s="22"/>
      <c r="O23" s="22"/>
    </row>
    <row r="24" spans="2:15" s="18" customFormat="1" ht="38.25" customHeight="1">
      <c r="B24" s="564"/>
      <c r="C24" s="550"/>
      <c r="D24" s="257"/>
      <c r="E24" s="551"/>
      <c r="F24" s="552"/>
      <c r="G24" s="685"/>
      <c r="K24" s="22"/>
      <c r="L24" s="22"/>
      <c r="M24" s="22"/>
      <c r="O24" s="22"/>
    </row>
    <row r="25" spans="2:15" s="18" customFormat="1" ht="30" customHeight="1">
      <c r="B25" s="564"/>
      <c r="C25" s="1108" t="s">
        <v>94</v>
      </c>
      <c r="D25" s="257"/>
      <c r="E25" s="556" t="s">
        <v>47</v>
      </c>
      <c r="F25" s="549" t="s">
        <v>135</v>
      </c>
      <c r="G25" s="685"/>
      <c r="K25" s="22"/>
      <c r="L25" s="22"/>
      <c r="M25" s="22"/>
      <c r="O25" s="22"/>
    </row>
    <row r="26" spans="2:15" s="18" customFormat="1" ht="16.5" customHeight="1">
      <c r="B26" s="564"/>
      <c r="C26" s="1109"/>
      <c r="D26" s="257"/>
      <c r="E26" s="557"/>
      <c r="F26" s="549" t="s">
        <v>135</v>
      </c>
      <c r="G26" s="685"/>
      <c r="K26" s="22"/>
      <c r="L26" s="22"/>
      <c r="M26" s="22"/>
      <c r="O26" s="22"/>
    </row>
    <row r="27" spans="2:15" s="18" customFormat="1" ht="38.25" customHeight="1">
      <c r="B27" s="564"/>
      <c r="C27" s="1110"/>
      <c r="D27" s="257"/>
      <c r="E27" s="554" t="s">
        <v>48</v>
      </c>
      <c r="F27" s="549" t="s">
        <v>135</v>
      </c>
      <c r="G27" s="685"/>
      <c r="K27" s="22"/>
      <c r="L27" s="22"/>
      <c r="M27" s="22"/>
      <c r="O27" s="22"/>
    </row>
    <row r="28" spans="2:15" s="18" customFormat="1" ht="15" customHeight="1">
      <c r="B28" s="564"/>
      <c r="C28" s="68"/>
      <c r="D28" s="36"/>
      <c r="E28" s="109"/>
      <c r="F28" s="110"/>
      <c r="G28" s="685"/>
      <c r="K28" s="22"/>
      <c r="L28" s="22"/>
      <c r="M28" s="22"/>
      <c r="O28" s="22"/>
    </row>
    <row r="29" spans="2:15" ht="15" customHeight="1">
      <c r="B29" s="571"/>
      <c r="C29" s="686"/>
      <c r="D29" s="687"/>
      <c r="E29" s="113"/>
      <c r="F29" s="115"/>
      <c r="G29" s="116"/>
    </row>
  </sheetData>
  <mergeCells count="6">
    <mergeCell ref="C25:C27"/>
    <mergeCell ref="E5:F5"/>
    <mergeCell ref="C12:C13"/>
    <mergeCell ref="C17:C18"/>
    <mergeCell ref="C22:C23"/>
    <mergeCell ref="E8:F8"/>
  </mergeCells>
  <hyperlinks>
    <hyperlink ref="F10" r:id="rId1" display="www.estadisticasantafe.gob.ar/contenido/indicador-sintetico-de-la-actividad-economica-isae/"/>
    <hyperlink ref="F12" r:id="rId2"/>
    <hyperlink ref="F15" r:id="rId3" display="www.estadisticasantafe.gob.ar/contenido/informes-ipc-ano-2018/"/>
    <hyperlink ref="F17" r:id="rId4" display="www.estadisticasantafe.gob.ar/contenido/costo-de-la-construccion-ano-2018/"/>
    <hyperlink ref="F18" r:id="rId5" display="www.estadisticasantafe.gob.ar/contenido/permisos-de-edificacion/"/>
    <hyperlink ref="F20" r:id="rId6" display="www.estadisticasantafe.gob.ar/contenido/supermercados/"/>
    <hyperlink ref="F22" r:id="rId7" display="www.estadisticasantafe.gob.ar/contenido/indice-de-servicios-publicos-isp/"/>
    <hyperlink ref="F26" r:id="rId8" display="www.estadisticasantafe.gob.ar/contenido/exportaciones-por-aduanas-de-origen-y-aduanas-de-salida-de-la-provincia-de-santa-fe/"/>
    <hyperlink ref="F25" r:id="rId9" display="www.estadisticasantafe.gob.ar/contenido/exportaciones-con-origen-en-la-provincia-de-santa-fe/"/>
    <hyperlink ref="F27" r:id="rId10" display="www.estadisticasantafe.gob.ar/contenido/importaciones-por-aduanas-de-la-provincia-de-santa-fe/"/>
    <hyperlink ref="F13" r:id="rId11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Principales Indicadores</vt:lpstr>
      <vt:lpstr>Actividad Económica</vt:lpstr>
      <vt:lpstr>Industria Manucfacturera</vt:lpstr>
      <vt:lpstr>Comercio</vt:lpstr>
      <vt:lpstr>Construcción</vt:lpstr>
      <vt:lpstr>Precios</vt:lpstr>
      <vt:lpstr>Comercio Exterior  </vt:lpstr>
      <vt:lpstr>Servicios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'Industria Manucfacturera'!Área_de_impresión</vt:lpstr>
      <vt:lpstr>Precios!Área_de_impresión</vt:lpstr>
      <vt:lpstr>'Principales Indicadores'!Área_de_impresión</vt:lpstr>
      <vt:lpstr>Servicios!Área_de_impresión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usuario</cp:lastModifiedBy>
  <cp:lastPrinted>2021-03-29T12:13:19Z</cp:lastPrinted>
  <dcterms:created xsi:type="dcterms:W3CDTF">2020-06-30T20:40:54Z</dcterms:created>
  <dcterms:modified xsi:type="dcterms:W3CDTF">2021-12-23T15:16:53Z</dcterms:modified>
</cp:coreProperties>
</file>